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workbookProtection workbookAlgorithmName="SHA-512" workbookHashValue="wAmpTsmCs5SHeSI/ErZLvirZZEukkOf+VtDOGcOr5u3ZljoOpL5v5LxJ93TTnEslkHvX3GiaaAwJNL9wmU7xdg==" workbookSaltValue="pbQaSw397KlVMJt1xbLHRQ==" workbookSpinCount="100000" lockStructure="1"/>
  <bookViews>
    <workbookView xWindow="0" yWindow="0" windowWidth="15480" windowHeight="7755" tabRatio="546"/>
  </bookViews>
  <sheets>
    <sheet name="Опросный лист" sheetId="5" r:id="rId1"/>
    <sheet name="Базисные показатели" sheetId="4" r:id="rId2"/>
    <sheet name="Для КД" sheetId="6" state="hidden" r:id="rId3"/>
    <sheet name="ПЭП" sheetId="9" state="hidden" r:id="rId4"/>
  </sheets>
  <definedNames>
    <definedName name="_xlnm.Print_Area" localSheetId="1">'Базисные показатели'!$A$1:$N$15</definedName>
    <definedName name="_xlnm.Print_Area" localSheetId="0">'Опросный лист'!$A$1:$F$101</definedName>
  </definedNames>
  <calcPr calcId="152511"/>
</workbook>
</file>

<file path=xl/calcChain.xml><?xml version="1.0" encoding="utf-8"?>
<calcChain xmlns="http://schemas.openxmlformats.org/spreadsheetml/2006/main">
  <c r="C39" i="5" l="1"/>
  <c r="C17" i="5"/>
  <c r="U4" i="9" l="1"/>
  <c r="V4" i="9"/>
  <c r="W4" i="9"/>
  <c r="X4" i="9"/>
  <c r="Y4" i="9"/>
  <c r="Z4" i="9"/>
  <c r="AA4" i="9"/>
  <c r="AB4" i="9"/>
  <c r="T4" i="9"/>
  <c r="S4" i="9"/>
  <c r="R4" i="9"/>
  <c r="Q4" i="9"/>
  <c r="P4" i="9"/>
  <c r="O4" i="9"/>
  <c r="E4" i="9"/>
  <c r="M5" i="4" l="1"/>
  <c r="AN4" i="9" s="1"/>
  <c r="L5" i="4"/>
  <c r="AM4" i="9" s="1"/>
  <c r="K5" i="4"/>
  <c r="AL4" i="9" s="1"/>
  <c r="J5" i="4"/>
  <c r="AK4" i="9" s="1"/>
  <c r="I5" i="4"/>
  <c r="AJ4" i="9" s="1"/>
  <c r="H5" i="4"/>
  <c r="AI4" i="9" s="1"/>
  <c r="G5" i="4"/>
  <c r="AH4" i="9" s="1"/>
  <c r="F5" i="4"/>
  <c r="AG4" i="9" s="1"/>
  <c r="E5" i="4"/>
  <c r="AF4" i="9" s="1"/>
  <c r="D5" i="4"/>
  <c r="C5" i="4"/>
  <c r="AD4" i="9" s="1"/>
  <c r="B5" i="4"/>
  <c r="N8" i="4"/>
  <c r="J14" i="6"/>
  <c r="J12" i="6"/>
  <c r="J10" i="6"/>
  <c r="J8" i="6"/>
  <c r="J6" i="6"/>
  <c r="H4" i="6"/>
  <c r="H5" i="6"/>
  <c r="H6" i="6"/>
  <c r="H7" i="6"/>
  <c r="H8" i="6"/>
  <c r="H9" i="6"/>
  <c r="H10" i="6"/>
  <c r="H11" i="6"/>
  <c r="I10" i="6" s="1"/>
  <c r="H12" i="6"/>
  <c r="H13" i="6"/>
  <c r="H14" i="6"/>
  <c r="H15" i="6"/>
  <c r="D9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51" i="6"/>
  <c r="D50" i="6"/>
  <c r="D48" i="6"/>
  <c r="D47" i="6"/>
  <c r="D46" i="6"/>
  <c r="D45" i="6"/>
  <c r="D44" i="6"/>
  <c r="D43" i="6"/>
  <c r="D41" i="6"/>
  <c r="D40" i="6"/>
  <c r="D39" i="6"/>
  <c r="D36" i="6"/>
  <c r="D35" i="6"/>
  <c r="D34" i="6"/>
  <c r="D33" i="6"/>
  <c r="D31" i="6"/>
  <c r="D30" i="6"/>
  <c r="D29" i="6"/>
  <c r="D28" i="6"/>
  <c r="D27" i="6"/>
  <c r="D26" i="6"/>
  <c r="D8" i="6"/>
  <c r="D7" i="6"/>
  <c r="D6" i="6"/>
  <c r="D4" i="6"/>
  <c r="B3" i="4"/>
  <c r="N7" i="4"/>
  <c r="N6" i="4"/>
  <c r="N12" i="4"/>
  <c r="N10" i="4"/>
  <c r="N9" i="4"/>
  <c r="I13" i="6" l="1"/>
  <c r="I7" i="6"/>
  <c r="J5" i="6"/>
  <c r="J7" i="6"/>
  <c r="J9" i="6"/>
  <c r="J11" i="6"/>
  <c r="J13" i="6"/>
  <c r="K13" i="6" s="1"/>
  <c r="J15" i="6"/>
  <c r="J4" i="6"/>
  <c r="J16" i="6" s="1"/>
  <c r="AC4" i="9"/>
  <c r="N5" i="4"/>
  <c r="AE4" i="9"/>
  <c r="H16" i="6"/>
  <c r="K10" i="6"/>
  <c r="I4" i="6"/>
  <c r="K4" i="6" l="1"/>
  <c r="K7" i="6"/>
</calcChain>
</file>

<file path=xl/sharedStrings.xml><?xml version="1.0" encoding="utf-8"?>
<sst xmlns="http://schemas.openxmlformats.org/spreadsheetml/2006/main" count="383" uniqueCount="309">
  <si>
    <t>Наименование объекта:</t>
  </si>
  <si>
    <t>Итого</t>
  </si>
  <si>
    <t>Количество рабочих дней:</t>
  </si>
  <si>
    <t>Опросный лист "Энергосервисный контракт"</t>
  </si>
  <si>
    <t xml:space="preserve">Назначение объекта: </t>
  </si>
  <si>
    <t>Школа</t>
  </si>
  <si>
    <t>Детский сад</t>
  </si>
  <si>
    <t>Поликлиника</t>
  </si>
  <si>
    <t>Полное наименование объекта:</t>
  </si>
  <si>
    <t>Адрес объекта:</t>
  </si>
  <si>
    <t>Основной строительный материал стен здания (панель / кирпич / монолит / другое), описать:</t>
  </si>
  <si>
    <t>Типовой проект, серия, описание объекта:</t>
  </si>
  <si>
    <t>Высота этажа:</t>
  </si>
  <si>
    <t>Бассейн:</t>
  </si>
  <si>
    <t>Холл:</t>
  </si>
  <si>
    <t>3 этаж:</t>
  </si>
  <si>
    <t>Подвал:</t>
  </si>
  <si>
    <t>Дополнительная информация:</t>
  </si>
  <si>
    <t>Тип кровли (черепица / металл / ондулин / другое), описать:</t>
  </si>
  <si>
    <t>Тип остекления (деревянные рамы / пластиковые стеклопакеты / другое):</t>
  </si>
  <si>
    <t>Закрытая система</t>
  </si>
  <si>
    <t>Открытая система</t>
  </si>
  <si>
    <t>Автономное отопление</t>
  </si>
  <si>
    <t>Комментарии:</t>
  </si>
  <si>
    <t>Указать отдельно, если есть бойлер или горячая вода приготовляется в ИТП:</t>
  </si>
  <si>
    <t>Суммарная мощность установленных электроприемников, кВт:</t>
  </si>
  <si>
    <t>Информация о прошедших или планируемых капитальных ремонтах и реконструкциях:</t>
  </si>
  <si>
    <t>Приборы учета:</t>
  </si>
  <si>
    <t>Энергоресурс</t>
  </si>
  <si>
    <t>Количество приборов</t>
  </si>
  <si>
    <t>Марка прибора</t>
  </si>
  <si>
    <t>Работает, Да/Нет</t>
  </si>
  <si>
    <t>Электроэнергия:</t>
  </si>
  <si>
    <t>Горячая вода:</t>
  </si>
  <si>
    <t>Тепловая энергия:</t>
  </si>
  <si>
    <t>Холодная вода:</t>
  </si>
  <si>
    <t>Дополнительная информация по объекту:</t>
  </si>
  <si>
    <t>Год ввода в эксплуатацию:</t>
  </si>
  <si>
    <t>Наружное освещение (балансовая принадлежность)</t>
  </si>
  <si>
    <t>Пластиковые окна (процент остекления)</t>
  </si>
  <si>
    <t>3. Система электроснабжения</t>
  </si>
  <si>
    <t>Наименование энергоснабжающей организации</t>
  </si>
  <si>
    <t>Наименование обслуживающей организации</t>
  </si>
  <si>
    <t>Кол-во питающих вводов</t>
  </si>
  <si>
    <t>Кол-во трансформаторов</t>
  </si>
  <si>
    <t>Суббабоненты, да/нет (арендаторы, ДЮСШ, музыкальные школы и пр.)</t>
  </si>
  <si>
    <t>Балансовая принадлежность оборудования пищеблока</t>
  </si>
  <si>
    <t>4. Система теплоснабжения</t>
  </si>
  <si>
    <t>Наименование теплоснабжающей организации (при наличии собственного источника - указать тип)</t>
  </si>
  <si>
    <t>6. Техническое состояние (хорошее, удовлетворительное, плохое)</t>
  </si>
  <si>
    <t>Система электроснабжения</t>
  </si>
  <si>
    <t>Система теплоснабжения</t>
  </si>
  <si>
    <t>Здания и сооружения</t>
  </si>
  <si>
    <t>Системы учета</t>
  </si>
  <si>
    <t>Общее состояние</t>
  </si>
  <si>
    <t>2. Основные характеристики здания</t>
  </si>
  <si>
    <t>Люминесцентные</t>
  </si>
  <si>
    <t>Накаливания</t>
  </si>
  <si>
    <t>Светодиоды</t>
  </si>
  <si>
    <t>Адрес электронной почты:</t>
  </si>
  <si>
    <t>Часть 2. Основные характеристики</t>
  </si>
  <si>
    <t>Основные помещения:</t>
  </si>
  <si>
    <t>1 этаж:</t>
  </si>
  <si>
    <t>2 этаж:</t>
  </si>
  <si>
    <t>Спортзал:</t>
  </si>
  <si>
    <t>Коридор:</t>
  </si>
  <si>
    <t>Чердак:</t>
  </si>
  <si>
    <t>Режим работы учреж-дения (с ХХ ч. до ХХ ч.):</t>
  </si>
  <si>
    <t>Длительность отопи-тельного периода, дней:</t>
  </si>
  <si>
    <t>Численность сотрудников в 2014, чел.</t>
  </si>
  <si>
    <t>Количество посетителей (учащихся, пациентов) за 2014 г</t>
  </si>
  <si>
    <t>Другое:</t>
  </si>
  <si>
    <t>2012 г.:</t>
  </si>
  <si>
    <t>2013 г.:</t>
  </si>
  <si>
    <t>2014 г.:</t>
  </si>
  <si>
    <t>Планы:</t>
  </si>
  <si>
    <t>Вид учета
(однотарифный/многотарифный</t>
  </si>
  <si>
    <t>ИНН:</t>
  </si>
  <si>
    <t>Установленная мощность электр. оборудования, кВт</t>
  </si>
  <si>
    <t>Установленная мощность электр. оборудования пищеблока, кВт</t>
  </si>
  <si>
    <t>Показатели базового уровня потребления энергетических ресурсов и факторы, влияющие на потребление энергоресурсов</t>
  </si>
  <si>
    <t>4 этаж:</t>
  </si>
  <si>
    <t>5 этаж:</t>
  </si>
  <si>
    <t>6 этаж:</t>
  </si>
  <si>
    <t>7 этаж:</t>
  </si>
  <si>
    <t>8 этаж:</t>
  </si>
  <si>
    <t>Общее количество тепловых узлов</t>
  </si>
  <si>
    <t>Административное здание</t>
  </si>
  <si>
    <t>Выбрать нужное</t>
  </si>
  <si>
    <r>
      <t>Площадь объекта, м</t>
    </r>
    <r>
      <rPr>
        <b/>
        <vertAlign val="superscript"/>
        <sz val="11"/>
        <color indexed="8"/>
        <rFont val="Arial"/>
        <family val="2"/>
        <charset val="204"/>
      </rPr>
      <t>2</t>
    </r>
    <r>
      <rPr>
        <b/>
        <sz val="11"/>
        <color indexed="8"/>
        <rFont val="Arial"/>
        <family val="2"/>
        <charset val="204"/>
      </rPr>
      <t>:</t>
    </r>
  </si>
  <si>
    <r>
      <t>Поэтажная площадь, м</t>
    </r>
    <r>
      <rPr>
        <b/>
        <vertAlign val="superscript"/>
        <sz val="11"/>
        <color indexed="8"/>
        <rFont val="Arial"/>
        <family val="2"/>
        <charset val="204"/>
      </rPr>
      <t>2</t>
    </r>
    <r>
      <rPr>
        <b/>
        <sz val="11"/>
        <color indexed="8"/>
        <rFont val="Arial"/>
        <family val="2"/>
        <charset val="204"/>
      </rPr>
      <t>:</t>
    </r>
  </si>
  <si>
    <r>
      <t>Площадь остекления объекта, м</t>
    </r>
    <r>
      <rPr>
        <b/>
        <vertAlign val="superscript"/>
        <sz val="11"/>
        <color indexed="8"/>
        <rFont val="Arial"/>
        <family val="2"/>
        <charset val="204"/>
      </rPr>
      <t>2</t>
    </r>
    <r>
      <rPr>
        <b/>
        <sz val="11"/>
        <color indexed="8"/>
        <rFont val="Arial"/>
        <family val="2"/>
        <charset val="204"/>
      </rPr>
      <t>:</t>
    </r>
  </si>
  <si>
    <r>
      <t>Площадь входных групп, м</t>
    </r>
    <r>
      <rPr>
        <b/>
        <vertAlign val="superscript"/>
        <sz val="11"/>
        <color indexed="8"/>
        <rFont val="Arial"/>
        <family val="2"/>
        <charset val="204"/>
      </rPr>
      <t>2</t>
    </r>
    <r>
      <rPr>
        <b/>
        <sz val="11"/>
        <color indexed="8"/>
        <rFont val="Arial"/>
        <family val="2"/>
        <charset val="204"/>
      </rPr>
      <t>:</t>
    </r>
  </si>
  <si>
    <r>
      <t>Отапливаемый объем, м</t>
    </r>
    <r>
      <rPr>
        <b/>
        <vertAlign val="superscript"/>
        <sz val="11"/>
        <color indexed="8"/>
        <rFont val="Arial"/>
        <family val="2"/>
        <charset val="204"/>
      </rPr>
      <t>3</t>
    </r>
    <r>
      <rPr>
        <b/>
        <sz val="11"/>
        <color indexed="8"/>
        <rFont val="Arial"/>
        <family val="2"/>
        <charset val="204"/>
      </rPr>
      <t>:</t>
    </r>
  </si>
  <si>
    <r>
      <t xml:space="preserve">Температура горячей воды в точках разбора, </t>
    </r>
    <r>
      <rPr>
        <b/>
        <vertAlign val="superscript"/>
        <sz val="11"/>
        <color indexed="8"/>
        <rFont val="Arial"/>
        <family val="2"/>
        <charset val="204"/>
      </rPr>
      <t>0</t>
    </r>
    <r>
      <rPr>
        <b/>
        <sz val="11"/>
        <color indexed="8"/>
        <rFont val="Arial"/>
        <family val="2"/>
        <charset val="204"/>
      </rPr>
      <t>С:</t>
    </r>
  </si>
  <si>
    <r>
      <t xml:space="preserve">Освещение классных досок, </t>
    </r>
    <r>
      <rPr>
        <u/>
        <sz val="11"/>
        <color indexed="8"/>
        <rFont val="Arial"/>
        <family val="2"/>
        <charset val="204"/>
      </rPr>
      <t>в % от общего количества классных досок</t>
    </r>
  </si>
  <si>
    <r>
      <t>Наличие ИТП* (</t>
    </r>
    <r>
      <rPr>
        <b/>
        <sz val="11"/>
        <color indexed="10"/>
        <rFont val="Arial"/>
        <family val="2"/>
        <charset val="204"/>
      </rPr>
      <t>ДА/Нет</t>
    </r>
    <r>
      <rPr>
        <b/>
        <sz val="11"/>
        <rFont val="Arial"/>
        <family val="2"/>
        <charset val="204"/>
      </rPr>
      <t xml:space="preserve">)
</t>
    </r>
    <r>
      <rPr>
        <b/>
        <sz val="9"/>
        <rFont val="Arial"/>
        <family val="2"/>
        <charset val="204"/>
      </rPr>
      <t>*индивидуальный тепловой пункт - система, состоящая из теплообменников (подогревателей), повысительных насосных станции (ПНС), узлов учета тепловой энергии (УУТЭ), а также контрольно-измерительных приборов (КИП), автоматики и запорно-регулирующей арматуры.</t>
    </r>
  </si>
  <si>
    <r>
      <rPr>
        <sz val="11"/>
        <rFont val="Arial"/>
        <family val="2"/>
        <charset val="204"/>
      </rPr>
      <t>Есть регулирование отопления по температуре и по дням недели?</t>
    </r>
    <r>
      <rPr>
        <b/>
        <sz val="11"/>
        <rFont val="Arial"/>
        <family val="2"/>
        <charset val="204"/>
      </rPr>
      <t xml:space="preserve">  (</t>
    </r>
    <r>
      <rPr>
        <b/>
        <sz val="11"/>
        <color indexed="10"/>
        <rFont val="Arial"/>
        <family val="2"/>
        <charset val="204"/>
      </rPr>
      <t>ДА/Нет</t>
    </r>
    <r>
      <rPr>
        <b/>
        <sz val="11"/>
        <rFont val="Arial"/>
        <family val="2"/>
        <charset val="204"/>
      </rPr>
      <t>)</t>
    </r>
  </si>
  <si>
    <r>
      <t xml:space="preserve">Если регулирование отопления есть, то Вы регулируете тепла </t>
    </r>
    <r>
      <rPr>
        <b/>
        <sz val="11"/>
        <rFont val="Arial"/>
        <family val="2"/>
        <charset val="204"/>
      </rPr>
      <t>вручную</t>
    </r>
    <r>
      <rPr>
        <sz val="11"/>
        <rFont val="Arial"/>
        <family val="2"/>
        <charset val="204"/>
      </rPr>
      <t xml:space="preserve"> или </t>
    </r>
    <r>
      <rPr>
        <b/>
        <sz val="11"/>
        <rFont val="Arial"/>
        <family val="2"/>
        <charset val="204"/>
      </rPr>
      <t>автоматически</t>
    </r>
    <r>
      <rPr>
        <sz val="11"/>
        <rFont val="Arial"/>
        <family val="2"/>
        <charset val="204"/>
      </rPr>
      <t>?</t>
    </r>
  </si>
  <si>
    <r>
      <rPr>
        <b/>
        <u/>
        <sz val="14"/>
        <color indexed="10"/>
        <rFont val="Arial"/>
        <family val="2"/>
        <charset val="204"/>
      </rPr>
      <t>Обратите внимание</t>
    </r>
    <r>
      <rPr>
        <b/>
        <sz val="14"/>
        <color indexed="10"/>
        <rFont val="Arial"/>
        <family val="2"/>
        <charset val="204"/>
      </rPr>
      <t>, что файл состоит из двух листов (Опросный лист и Базисные показатели)</t>
    </r>
  </si>
  <si>
    <r>
      <t>Объем здания, м</t>
    </r>
    <r>
      <rPr>
        <b/>
        <vertAlign val="superscript"/>
        <sz val="11"/>
        <color indexed="8"/>
        <rFont val="Arial"/>
        <family val="2"/>
        <charset val="204"/>
      </rPr>
      <t>3</t>
    </r>
    <r>
      <rPr>
        <b/>
        <sz val="11"/>
        <color indexed="8"/>
        <rFont val="Arial"/>
        <family val="2"/>
        <charset val="204"/>
      </rPr>
      <t>:</t>
    </r>
  </si>
  <si>
    <r>
      <t xml:space="preserve">Деревянные рамы, 
</t>
    </r>
    <r>
      <rPr>
        <b/>
        <sz val="9"/>
        <color indexed="8"/>
        <rFont val="Arial"/>
        <family val="2"/>
        <charset val="204"/>
      </rPr>
      <t>% от всей площади</t>
    </r>
    <r>
      <rPr>
        <sz val="9"/>
        <color indexed="8"/>
        <rFont val="Arial"/>
        <family val="2"/>
        <charset val="204"/>
      </rPr>
      <t xml:space="preserve"> остекления:</t>
    </r>
  </si>
  <si>
    <r>
      <t xml:space="preserve">Пластиковые стеклопакеты, 
</t>
    </r>
    <r>
      <rPr>
        <b/>
        <sz val="9"/>
        <color indexed="8"/>
        <rFont val="Arial"/>
        <family val="2"/>
        <charset val="204"/>
      </rPr>
      <t xml:space="preserve">% от всей площади </t>
    </r>
    <r>
      <rPr>
        <sz val="9"/>
        <color indexed="8"/>
        <rFont val="Arial"/>
        <family val="2"/>
        <charset val="204"/>
      </rPr>
      <t xml:space="preserve">
остекления:</t>
    </r>
  </si>
  <si>
    <r>
      <t xml:space="preserve">Алюминевые рамы, 
</t>
    </r>
    <r>
      <rPr>
        <b/>
        <sz val="9"/>
        <color indexed="8"/>
        <rFont val="Arial"/>
        <family val="2"/>
        <charset val="204"/>
      </rPr>
      <t xml:space="preserve">% от всей площади </t>
    </r>
    <r>
      <rPr>
        <sz val="9"/>
        <color indexed="8"/>
        <rFont val="Arial"/>
        <family val="2"/>
        <charset val="204"/>
      </rPr>
      <t xml:space="preserve">
остекления:</t>
    </r>
  </si>
  <si>
    <r>
      <t xml:space="preserve">Другое,
указать 
</t>
    </r>
    <r>
      <rPr>
        <sz val="24"/>
        <color indexed="8"/>
        <rFont val="Arial"/>
        <family val="2"/>
        <charset val="204"/>
      </rPr>
      <t>→</t>
    </r>
  </si>
  <si>
    <t>Затрудняюсь ответить</t>
  </si>
  <si>
    <r>
      <t>Неотапливаемая площадь, м</t>
    </r>
    <r>
      <rPr>
        <b/>
        <vertAlign val="superscript"/>
        <sz val="11"/>
        <color indexed="8"/>
        <rFont val="Arial"/>
        <family val="2"/>
        <charset val="204"/>
      </rPr>
      <t>2</t>
    </r>
    <r>
      <rPr>
        <b/>
        <sz val="11"/>
        <color indexed="8"/>
        <rFont val="Arial"/>
        <family val="2"/>
        <charset val="204"/>
      </rPr>
      <t>:</t>
    </r>
  </si>
  <si>
    <t>Пищеблок:</t>
  </si>
  <si>
    <t>Компьютерный классы:</t>
  </si>
  <si>
    <t>Технологическое оборудование:</t>
  </si>
  <si>
    <t>Освещение:</t>
  </si>
  <si>
    <r>
      <rPr>
        <b/>
        <sz val="11"/>
        <color indexed="10"/>
        <rFont val="Arial"/>
        <family val="2"/>
        <charset val="204"/>
      </rPr>
      <t>Текущий</t>
    </r>
    <r>
      <rPr>
        <sz val="11"/>
        <color indexed="8"/>
        <rFont val="Arial"/>
        <family val="2"/>
        <charset val="204"/>
      </rPr>
      <t xml:space="preserve"> тариф </t>
    </r>
    <r>
      <rPr>
        <b/>
        <sz val="11"/>
        <color indexed="10"/>
        <rFont val="Arial"/>
        <family val="2"/>
        <charset val="204"/>
      </rPr>
      <t>с НДС</t>
    </r>
    <r>
      <rPr>
        <sz val="11"/>
        <color indexed="8"/>
        <rFont val="Arial"/>
        <family val="2"/>
        <charset val="204"/>
      </rPr>
      <t xml:space="preserve"> на тепловую энергию, руб. за 1 Гкал</t>
    </r>
  </si>
  <si>
    <r>
      <rPr>
        <b/>
        <sz val="11"/>
        <color indexed="10"/>
        <rFont val="Arial"/>
        <family val="2"/>
        <charset val="204"/>
      </rPr>
      <t>Текущий</t>
    </r>
    <r>
      <rPr>
        <sz val="11"/>
        <color indexed="8"/>
        <rFont val="Arial"/>
        <family val="2"/>
        <charset val="204"/>
      </rPr>
      <t xml:space="preserve"> тариф </t>
    </r>
    <r>
      <rPr>
        <b/>
        <sz val="11"/>
        <color indexed="10"/>
        <rFont val="Arial"/>
        <family val="2"/>
        <charset val="204"/>
      </rPr>
      <t>с НДС</t>
    </r>
    <r>
      <rPr>
        <sz val="11"/>
        <color indexed="8"/>
        <rFont val="Arial"/>
        <family val="2"/>
        <charset val="204"/>
      </rPr>
      <t xml:space="preserve"> на электрическую энергию, руб. за 1 кВт/ч</t>
    </r>
  </si>
  <si>
    <r>
      <t>Котельное оборудование (</t>
    </r>
    <r>
      <rPr>
        <b/>
        <sz val="11"/>
        <color indexed="8"/>
        <rFont val="Arial"/>
        <family val="2"/>
        <charset val="204"/>
      </rPr>
      <t>Да/Нет</t>
    </r>
    <r>
      <rPr>
        <sz val="11"/>
        <color indexed="8"/>
        <rFont val="Arial"/>
        <family val="2"/>
        <charset val="204"/>
      </rPr>
      <t>)</t>
    </r>
  </si>
  <si>
    <t>Больница</t>
  </si>
  <si>
    <t>Санаторий</t>
  </si>
  <si>
    <t>Дом культуры</t>
  </si>
  <si>
    <t>Библиотека</t>
  </si>
  <si>
    <t>Музей</t>
  </si>
  <si>
    <t>Тип и система отопления:</t>
  </si>
  <si>
    <r>
      <rPr>
        <b/>
        <sz val="11"/>
        <color indexed="8"/>
        <rFont val="Arial"/>
        <family val="2"/>
        <charset val="204"/>
      </rPr>
      <t xml:space="preserve">Тип системы ГВС </t>
    </r>
    <r>
      <rPr>
        <sz val="11"/>
        <color indexed="8"/>
        <rFont val="Arial"/>
        <family val="2"/>
        <charset val="204"/>
      </rPr>
      <t xml:space="preserve">
(</t>
    </r>
    <r>
      <rPr>
        <b/>
        <sz val="11"/>
        <color indexed="8"/>
        <rFont val="Arial"/>
        <family val="2"/>
        <charset val="204"/>
      </rPr>
      <t>открытая</t>
    </r>
    <r>
      <rPr>
        <sz val="11"/>
        <color indexed="8"/>
        <rFont val="Arial"/>
        <family val="2"/>
        <charset val="204"/>
      </rPr>
      <t xml:space="preserve"> – непосредственно из системы теплоснабжения; </t>
    </r>
    <r>
      <rPr>
        <b/>
        <sz val="11"/>
        <color indexed="8"/>
        <rFont val="Arial"/>
        <family val="2"/>
        <charset val="204"/>
      </rPr>
      <t>закрытая</t>
    </r>
    <r>
      <rPr>
        <sz val="11"/>
        <color indexed="8"/>
        <rFont val="Arial"/>
        <family val="2"/>
        <charset val="204"/>
      </rPr>
      <t xml:space="preserve"> – подогреваемая в теплообменнике (бойлерной теплового пункта); </t>
    </r>
    <r>
      <rPr>
        <b/>
        <sz val="11"/>
        <color indexed="8"/>
        <rFont val="Arial"/>
        <family val="2"/>
        <charset val="204"/>
      </rPr>
      <t>подача ГВС со стороны</t>
    </r>
    <r>
      <rPr>
        <sz val="11"/>
        <color indexed="8"/>
        <rFont val="Arial"/>
        <family val="2"/>
        <charset val="204"/>
      </rPr>
      <t>;</t>
    </r>
    <r>
      <rPr>
        <b/>
        <sz val="11"/>
        <color indexed="8"/>
        <rFont val="Arial"/>
        <family val="2"/>
        <charset val="204"/>
      </rPr>
      <t xml:space="preserve"> ГВС отсутствует</t>
    </r>
    <r>
      <rPr>
        <sz val="11"/>
        <color indexed="8"/>
        <rFont val="Arial"/>
        <family val="2"/>
        <charset val="204"/>
      </rPr>
      <t>)</t>
    </r>
  </si>
  <si>
    <t>Контактное лицо для связи:</t>
  </si>
  <si>
    <t>Телефон контактного лица (без восьмерки):</t>
  </si>
  <si>
    <t>Должность, Ф.И.О. руководителя:</t>
  </si>
  <si>
    <r>
      <t xml:space="preserve">Потребление тепловой энергии на отопление, </t>
    </r>
    <r>
      <rPr>
        <b/>
        <sz val="11"/>
        <color indexed="8"/>
        <rFont val="Arial "/>
        <charset val="204"/>
      </rPr>
      <t>Гкал</t>
    </r>
    <r>
      <rPr>
        <sz val="11"/>
        <color indexed="8"/>
        <rFont val="Arial "/>
        <charset val="204"/>
      </rPr>
      <t>:</t>
    </r>
  </si>
  <si>
    <r>
      <t xml:space="preserve">Потребление тепловой энергии на горячее водоснабжение, </t>
    </r>
    <r>
      <rPr>
        <b/>
        <sz val="11"/>
        <color indexed="8"/>
        <rFont val="Arial "/>
        <charset val="204"/>
      </rPr>
      <t>Гкал</t>
    </r>
    <r>
      <rPr>
        <sz val="11"/>
        <color indexed="8"/>
        <rFont val="Arial "/>
        <charset val="204"/>
      </rPr>
      <t>:</t>
    </r>
  </si>
  <si>
    <t>Потребление тепловой энергии всего, Гкал:</t>
  </si>
  <si>
    <r>
      <t xml:space="preserve">Потребление электричес-кой энергии, </t>
    </r>
    <r>
      <rPr>
        <b/>
        <sz val="11"/>
        <color indexed="8"/>
        <rFont val="Arial "/>
        <charset val="204"/>
      </rPr>
      <t>кВт*ч</t>
    </r>
    <r>
      <rPr>
        <sz val="11"/>
        <color indexed="8"/>
        <rFont val="Arial "/>
        <charset val="204"/>
      </rPr>
      <t>/месяц:</t>
    </r>
  </si>
  <si>
    <r>
      <t xml:space="preserve">Тип светильников </t>
    </r>
    <r>
      <rPr>
        <b/>
        <sz val="11"/>
        <color indexed="8"/>
        <rFont val="Arial"/>
        <family val="2"/>
        <charset val="204"/>
      </rPr>
      <t>в коридорах</t>
    </r>
    <r>
      <rPr>
        <sz val="11"/>
        <color indexed="8"/>
        <rFont val="Arial"/>
        <family val="2"/>
        <charset val="204"/>
      </rPr>
      <t xml:space="preserve"> (лампы накаливания, люминесцентные, светодиоды) </t>
    </r>
    <r>
      <rPr>
        <u/>
        <sz val="11"/>
        <color indexed="8"/>
        <rFont val="Arial"/>
        <family val="2"/>
        <charset val="204"/>
      </rPr>
      <t>в % от общего количества светильников в коридорах</t>
    </r>
  </si>
  <si>
    <r>
      <t xml:space="preserve">Тип светильников </t>
    </r>
    <r>
      <rPr>
        <b/>
        <sz val="11"/>
        <color indexed="8"/>
        <rFont val="Arial"/>
        <family val="2"/>
        <charset val="204"/>
      </rPr>
      <t>в учебных классах</t>
    </r>
    <r>
      <rPr>
        <sz val="11"/>
        <color indexed="8"/>
        <rFont val="Arial"/>
        <family val="2"/>
        <charset val="204"/>
      </rPr>
      <t xml:space="preserve">, </t>
    </r>
    <r>
      <rPr>
        <u/>
        <sz val="11"/>
        <color indexed="8"/>
        <rFont val="Arial"/>
        <family val="2"/>
        <charset val="204"/>
      </rPr>
      <t>в % от общего количества светильников в учебных классах</t>
    </r>
  </si>
  <si>
    <r>
      <t xml:space="preserve">Тип светильников </t>
    </r>
    <r>
      <rPr>
        <b/>
        <sz val="11"/>
        <color indexed="8"/>
        <rFont val="Arial"/>
        <family val="2"/>
        <charset val="204"/>
      </rPr>
      <t>в административных помещениях</t>
    </r>
    <r>
      <rPr>
        <sz val="11"/>
        <color indexed="8"/>
        <rFont val="Arial"/>
        <family val="2"/>
        <charset val="204"/>
      </rPr>
      <t xml:space="preserve">, </t>
    </r>
    <r>
      <rPr>
        <u/>
        <sz val="11"/>
        <color indexed="8"/>
        <rFont val="Arial"/>
        <family val="2"/>
        <charset val="204"/>
      </rPr>
      <t>в % от общего количества светильников в административных помещениях</t>
    </r>
  </si>
  <si>
    <r>
      <t xml:space="preserve">Тип светильников </t>
    </r>
    <r>
      <rPr>
        <b/>
        <sz val="11"/>
        <color indexed="8"/>
        <rFont val="Arial"/>
        <family val="2"/>
        <charset val="204"/>
      </rPr>
      <t>в технических помещениях</t>
    </r>
    <r>
      <rPr>
        <sz val="11"/>
        <color indexed="8"/>
        <rFont val="Arial"/>
        <family val="2"/>
        <charset val="204"/>
      </rPr>
      <t xml:space="preserve">, </t>
    </r>
    <r>
      <rPr>
        <u/>
        <sz val="11"/>
        <color indexed="8"/>
        <rFont val="Arial"/>
        <family val="2"/>
        <charset val="204"/>
      </rPr>
      <t>в % от общего количества светильников в технических помещениях</t>
    </r>
  </si>
  <si>
    <t>Общее количество осветительных приборов в здании, шт:</t>
  </si>
  <si>
    <t>Субабоненты, да/нет (арендаторы, ДЮСШ, музыкальные школы и пр.)</t>
  </si>
  <si>
    <t>1. Общая информация</t>
  </si>
  <si>
    <t>1.1.</t>
  </si>
  <si>
    <t>Полное наименование</t>
  </si>
  <si>
    <t>1.2.</t>
  </si>
  <si>
    <t>Полное наименование вышестоящей организации</t>
  </si>
  <si>
    <t>1.3.</t>
  </si>
  <si>
    <t>Должность, ФИО руководителя</t>
  </si>
  <si>
    <t>1.4.</t>
  </si>
  <si>
    <t>Фактический адрес</t>
  </si>
  <si>
    <t>1.5.</t>
  </si>
  <si>
    <t>Контактное лицо и телефон</t>
  </si>
  <si>
    <t>1.6.</t>
  </si>
  <si>
    <t>Адрес электронной почты</t>
  </si>
  <si>
    <t>2.1.</t>
  </si>
  <si>
    <t>Год ввода в эксплуатацию</t>
  </si>
  <si>
    <t>2.2.</t>
  </si>
  <si>
    <t>Площадь, м.кв.</t>
  </si>
  <si>
    <t>2.3.</t>
  </si>
  <si>
    <t>Неотапливаемая площадь, м.кв.</t>
  </si>
  <si>
    <t>2.4.</t>
  </si>
  <si>
    <t>Объем здания, м.куб.</t>
  </si>
  <si>
    <t>2.5.</t>
  </si>
  <si>
    <t>2.6.</t>
  </si>
  <si>
    <t>2.7.</t>
  </si>
  <si>
    <t>Тип светильников в коридорах (лампы накаливания, люминесцентные, светодиоды) в % от общего количества</t>
  </si>
  <si>
    <t>2.8.</t>
  </si>
  <si>
    <t>Тип светильников в учебных классах, в % от общего количества</t>
  </si>
  <si>
    <t>2.9.</t>
  </si>
  <si>
    <t>Тип светильников в административных помещениях, в % от общего количества</t>
  </si>
  <si>
    <t>2.10.</t>
  </si>
  <si>
    <t>Тип светильников в технических помещениях, в % от общего количества</t>
  </si>
  <si>
    <t>2.11.</t>
  </si>
  <si>
    <t>Освещение классных досок, в % от общего количества</t>
  </si>
  <si>
    <t>Общее количество осветительных приборов в здании, штук</t>
  </si>
  <si>
    <t>2.13.</t>
  </si>
  <si>
    <t>2.14.</t>
  </si>
  <si>
    <t>3.1.</t>
  </si>
  <si>
    <t>3.2.</t>
  </si>
  <si>
    <t>3.3.</t>
  </si>
  <si>
    <t>3.4.</t>
  </si>
  <si>
    <t>3.5.</t>
  </si>
  <si>
    <t>3.6.</t>
  </si>
  <si>
    <t>Уст.мощность эл. оборудования, кВт</t>
  </si>
  <si>
    <t>4.1.</t>
  </si>
  <si>
    <t>4.2.</t>
  </si>
  <si>
    <t>4.3.</t>
  </si>
  <si>
    <t>4.4.</t>
  </si>
  <si>
    <t>4.5.</t>
  </si>
  <si>
    <t>Тип системы ГВС (открытая – непосредственно из системы теплоснабжения; закрытая – подогреваемая в теплообменнике (бойлерной теплового пункта); подача ГВС со стороны; ГВС отсутствует)</t>
  </si>
  <si>
    <t>5. Системы учета (в том числе работоспособность)</t>
  </si>
  <si>
    <t>5.1.</t>
  </si>
  <si>
    <t>Кол-во узлов учета эл. энергии</t>
  </si>
  <si>
    <t>5.2.</t>
  </si>
  <si>
    <t>Кол-во узлов учета теп. Энергии</t>
  </si>
  <si>
    <t>5.3.</t>
  </si>
  <si>
    <t>Кол-во узлов учета хол.  и гор.воды</t>
  </si>
  <si>
    <t>6.1.</t>
  </si>
  <si>
    <t>6.2.</t>
  </si>
  <si>
    <t>6.3.</t>
  </si>
  <si>
    <t>Котельное оборудование</t>
  </si>
  <si>
    <t>6.4.</t>
  </si>
  <si>
    <t>6.5.</t>
  </si>
  <si>
    <t>6.6.</t>
  </si>
  <si>
    <t>Ответственный исполнитель: должность, ФИО</t>
  </si>
  <si>
    <t>Контактный телефон</t>
  </si>
  <si>
    <t>2.12.</t>
  </si>
  <si>
    <t>№ п/п</t>
  </si>
  <si>
    <t>Отчетный период</t>
  </si>
  <si>
    <t>Энергетический базис по потреблению электрической энергии (кВт*ч)</t>
  </si>
  <si>
    <t>Потребление за квартал</t>
  </si>
  <si>
    <t>Энергетический базис по потреблению тепловой энергии (Гкал)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</si>
  <si>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</si>
  <si>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</si>
  <si>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</si>
  <si>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</si>
  <si>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</si>
  <si>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</si>
  <si>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</si>
  <si>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</si>
  <si>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</si>
  <si>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</si>
  <si>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</si>
  <si>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</si>
  <si>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</si>
  <si>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r>
      <t>Наличие пищеблока (</t>
    </r>
    <r>
      <rPr>
        <b/>
        <sz val="11"/>
        <rFont val="Arial"/>
        <family val="2"/>
        <charset val="204"/>
      </rPr>
      <t>Да/Нет</t>
    </r>
    <r>
      <rPr>
        <sz val="11"/>
        <rFont val="Arial"/>
        <family val="2"/>
        <charset val="204"/>
      </rPr>
      <t>)</t>
    </r>
  </si>
  <si>
    <t>Подача со стороны</t>
  </si>
  <si>
    <t>ГВС отсутствует</t>
  </si>
  <si>
    <t>2015 г.:</t>
  </si>
  <si>
    <r>
      <rPr>
        <b/>
        <u/>
        <sz val="11"/>
        <color indexed="10"/>
        <rFont val="Arial "/>
        <charset val="204"/>
      </rPr>
      <t>Внимание</t>
    </r>
    <r>
      <rPr>
        <b/>
        <sz val="11"/>
        <color indexed="10"/>
        <rFont val="Arial "/>
        <charset val="204"/>
      </rPr>
      <t>: указывать данные исключительно за 2015 год</t>
    </r>
  </si>
  <si>
    <t>Вид ресурса/фактора/месяц 2015 г.</t>
  </si>
  <si>
    <t>Численность сотрудников в 2015, чел.</t>
  </si>
  <si>
    <t>Количество посетителей (учащихся, пациентов) за 2015 г:</t>
  </si>
  <si>
    <r>
      <t>Открытая (зависимая)</t>
    </r>
    <r>
      <rPr>
        <sz val="9"/>
        <color indexed="8"/>
        <rFont val="Arial"/>
        <family val="2"/>
        <charset val="204"/>
      </rPr>
      <t xml:space="preserve"> – непосредственно из теплотрассы; 
З</t>
    </r>
    <r>
      <rPr>
        <b/>
        <sz val="9"/>
        <color indexed="8"/>
        <rFont val="Arial"/>
        <family val="2"/>
        <charset val="204"/>
      </rPr>
      <t>акрытая (независимая)</t>
    </r>
    <r>
      <rPr>
        <sz val="9"/>
        <color indexed="8"/>
        <rFont val="Arial"/>
        <family val="2"/>
        <charset val="204"/>
      </rPr>
      <t xml:space="preserve"> – подогреваемая в теплообменнике (бойлерной теплового пункта); 
</t>
    </r>
    <r>
      <rPr>
        <b/>
        <sz val="9"/>
        <color indexed="8"/>
        <rFont val="Arial"/>
        <family val="2"/>
        <charset val="204"/>
      </rPr>
      <t>Автономное отопление</t>
    </r>
    <r>
      <rPr>
        <sz val="9"/>
        <color indexed="8"/>
        <rFont val="Arial"/>
        <family val="2"/>
        <charset val="204"/>
      </rPr>
      <t xml:space="preserve"> - котельная (газовая/электрическая/угольная) работающая только на учреждение.</t>
    </r>
  </si>
  <si>
    <r>
      <t>Подключенная тепловая мощность на отопление,</t>
    </r>
    <r>
      <rPr>
        <b/>
        <sz val="11"/>
        <color rgb="FF000000"/>
        <rFont val="Arial"/>
        <family val="2"/>
        <charset val="204"/>
      </rPr>
      <t xml:space="preserve"> Гкал/ч</t>
    </r>
  </si>
  <si>
    <r>
      <t xml:space="preserve">Подключенная тепловая мощность на ГВС, </t>
    </r>
    <r>
      <rPr>
        <b/>
        <sz val="11"/>
        <color rgb="FF000000"/>
        <rFont val="Arial"/>
        <family val="2"/>
        <charset val="204"/>
      </rPr>
      <t>Гкал/ч</t>
    </r>
  </si>
  <si>
    <r>
      <t xml:space="preserve">Подключенная тепловая мощность на воздушнотепловые завесы, </t>
    </r>
    <r>
      <rPr>
        <b/>
        <sz val="11"/>
        <color rgb="FF000000"/>
        <rFont val="Arial"/>
        <family val="2"/>
        <charset val="204"/>
      </rPr>
      <t>Гкал/ч</t>
    </r>
  </si>
  <si>
    <r>
      <t xml:space="preserve">Подключенная тепловая мощность на вентиляцию, </t>
    </r>
    <r>
      <rPr>
        <b/>
        <sz val="11"/>
        <color rgb="FF000000"/>
        <rFont val="Arial"/>
        <family val="2"/>
        <charset val="204"/>
      </rPr>
      <t>Гкал/ч</t>
    </r>
  </si>
  <si>
    <t>1 ввод</t>
  </si>
  <si>
    <t>2 ввод</t>
  </si>
  <si>
    <t>3 ввод</t>
  </si>
  <si>
    <t>4 ввод</t>
  </si>
  <si>
    <r>
      <t xml:space="preserve">Потребление тепловой энергии на вентиляцию, </t>
    </r>
    <r>
      <rPr>
        <b/>
        <sz val="11"/>
        <color indexed="8"/>
        <rFont val="Arial "/>
        <charset val="204"/>
      </rPr>
      <t>Гкал</t>
    </r>
    <r>
      <rPr>
        <sz val="11"/>
        <color indexed="8"/>
        <rFont val="Arial "/>
        <charset val="204"/>
      </rPr>
      <t>:</t>
    </r>
  </si>
  <si>
    <t>Заказчик</t>
  </si>
  <si>
    <t>Вид реализации (ТЭ\Т)</t>
  </si>
  <si>
    <t>Срок получения доходов, лет</t>
  </si>
  <si>
    <t>Дата начала реализации проекта</t>
  </si>
  <si>
    <t>Дата начала потока от Заказчика</t>
  </si>
  <si>
    <t xml:space="preserve">Минимальный размер экономии в % выражении </t>
  </si>
  <si>
    <t>Обеспечение заявки на участие в конкурсе в %</t>
  </si>
  <si>
    <t>% обеспечения исполнения контракта</t>
  </si>
  <si>
    <t>Минимальный  % подлежащий оплате исполнителю</t>
  </si>
  <si>
    <t>Экспертное значение экономии</t>
  </si>
  <si>
    <t>Тариф тепло</t>
  </si>
  <si>
    <t>Тариф электро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</si>
  <si>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</si>
  <si>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</si>
  <si>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</si>
  <si>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</si>
  <si>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</si>
  <si>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</si>
  <si>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</si>
  <si>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</si>
  <si>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</si>
  <si>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</si>
  <si>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</si>
  <si>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</si>
  <si>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</si>
  <si>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</si>
  <si>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</si>
  <si>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</si>
  <si>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</si>
  <si>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</si>
  <si>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</si>
  <si>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</si>
  <si>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</si>
  <si>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</si>
  <si>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</si>
  <si>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</si>
  <si>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</si>
  <si>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</si>
  <si>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</si>
  <si>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</si>
  <si>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</si>
  <si>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</si>
  <si>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</si>
  <si>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</si>
  <si>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</si>
  <si>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</si>
  <si>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</si>
  <si>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</si>
  <si>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Общая информация</t>
  </si>
  <si>
    <t>Код проекта</t>
  </si>
  <si>
    <t>Менеджер проекта</t>
  </si>
  <si>
    <t>География проекта</t>
  </si>
  <si>
    <t>0</t>
  </si>
  <si>
    <t>1</t>
  </si>
  <si>
    <t>2</t>
  </si>
  <si>
    <t>3</t>
  </si>
  <si>
    <t>Муниципальное дошкольное образовательное учреждение"Детский сад комбинированного вида №15 г.Алексеевка Белгородской области"</t>
  </si>
  <si>
    <t>309850 Белгородская область, г.Алексеевка ул.8 Марта,2</t>
  </si>
  <si>
    <t>3122008316</t>
  </si>
  <si>
    <t>заведующий ДОУ Шрамко Людмила Владимировна</t>
  </si>
  <si>
    <t>Шрамко Людмила Владимировна</t>
  </si>
  <si>
    <t>alexdou15@mail.ru</t>
  </si>
  <si>
    <t>1964</t>
  </si>
  <si>
    <t>шлакоблок, кирпич</t>
  </si>
  <si>
    <t>шифер</t>
  </si>
  <si>
    <t>65</t>
  </si>
  <si>
    <t>не проводились</t>
  </si>
  <si>
    <t>да</t>
  </si>
  <si>
    <t>ДОУ№15</t>
  </si>
  <si>
    <t>Муп "Районная теплосетевая компания"</t>
  </si>
  <si>
    <t>нет</t>
  </si>
  <si>
    <t>хорошее</t>
  </si>
  <si>
    <t>удовлетворительное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</si>
</sst>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#,##0.00\ &quot;₽&quot;"/>
    <numFmt numFmtId="166" formatCode="0.000"/>
    <numFmt numFmtId="167" formatCode="#,##0.000"/>
    <numFmt numFmtId="168" formatCode="[&lt;=9999999]###\-####;\(###\)\ ###\-####"/>
  </numFmts>
  <fonts count="45"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b/>
      <sz val="14"/>
      <color indexed="10"/>
      <name val="Arial"/>
      <family val="2"/>
      <charset val="204"/>
    </font>
    <font>
      <b/>
      <sz val="11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vertAlign val="superscript"/>
      <sz val="11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sz val="11"/>
      <name val="Arial"/>
      <family val="2"/>
      <charset val="204"/>
    </font>
    <font>
      <u/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u/>
      <sz val="14"/>
      <color indexed="10"/>
      <name val="Arial"/>
      <family val="2"/>
      <charset val="204"/>
    </font>
    <font>
      <sz val="9"/>
      <name val="Arial"/>
      <family val="2"/>
      <charset val="204"/>
    </font>
    <font>
      <sz val="24"/>
      <color indexed="8"/>
      <name val="Arial"/>
      <family val="2"/>
      <charset val="204"/>
    </font>
    <font>
      <b/>
      <sz val="12"/>
      <name val="Arial"/>
      <family val="2"/>
      <charset val="204"/>
    </font>
    <font>
      <sz val="11"/>
      <color indexed="8"/>
      <name val="Arial "/>
      <charset val="204"/>
    </font>
    <font>
      <b/>
      <sz val="11"/>
      <color indexed="10"/>
      <name val="Arial "/>
      <charset val="204"/>
    </font>
    <font>
      <b/>
      <sz val="11"/>
      <color indexed="8"/>
      <name val="Arial "/>
      <charset val="204"/>
    </font>
    <font>
      <sz val="11"/>
      <name val="Arial "/>
      <charset val="204"/>
    </font>
    <font>
      <b/>
      <u/>
      <sz val="11"/>
      <color indexed="10"/>
      <name val="Arial 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0" tint="-0.1499984740745262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 "/>
      <charset val="204"/>
    </font>
    <font>
      <b/>
      <sz val="10"/>
      <color theme="1"/>
      <name val="Arial "/>
      <charset val="204"/>
    </font>
    <font>
      <b/>
      <sz val="11"/>
      <color theme="1"/>
      <name val="Arial "/>
      <charset val="204"/>
    </font>
    <font>
      <b/>
      <sz val="9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0" tint="-0.1499984740745262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theme="1"/>
      <name val="Arial "/>
      <charset val="204"/>
    </font>
    <font>
      <b/>
      <sz val="11"/>
      <color rgb="FFFF0000"/>
      <name val="Arial 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2" fillId="0" borderId="0"/>
    <xf numFmtId="9" fontId="21" fillId="0" borderId="0" applyFont="0" applyFill="0" applyBorder="0" applyAlignment="0" applyProtection="0"/>
  </cellStyleXfs>
  <cellXfs count="315">
    <xf numFmtId="0" fontId="0" fillId="0" borderId="0" xfId="0"/>
    <xf numFmtId="0" fontId="23" fillId="2" borderId="1" xfId="1" applyFont="1" applyFill="1" applyBorder="1" applyAlignment="1">
      <alignment horizontal="right" vertical="center" wrapText="1"/>
    </xf>
    <xf numFmtId="0" fontId="24" fillId="2" borderId="0" xfId="1" applyFont="1" applyFill="1" applyBorder="1" applyAlignment="1">
      <alignment horizontal="center" vertical="center" wrapText="1"/>
    </xf>
    <xf numFmtId="0" fontId="25" fillId="2" borderId="0" xfId="1" applyFont="1" applyFill="1"/>
    <xf numFmtId="0" fontId="26" fillId="2" borderId="0" xfId="1" applyFont="1" applyFill="1"/>
    <xf numFmtId="0" fontId="24" fillId="2" borderId="0" xfId="1" applyFont="1" applyFill="1" applyAlignment="1">
      <alignment horizontal="center" vertical="center" wrapText="1"/>
    </xf>
    <xf numFmtId="49" fontId="24" fillId="2" borderId="0" xfId="1" applyNumberFormat="1" applyFont="1" applyFill="1" applyAlignment="1">
      <alignment horizontal="center" vertical="center" wrapText="1"/>
    </xf>
    <xf numFmtId="0" fontId="24" fillId="2" borderId="2" xfId="1" applyFont="1" applyFill="1" applyBorder="1" applyAlignment="1">
      <alignment horizontal="center" vertical="center" wrapText="1"/>
    </xf>
    <xf numFmtId="0" fontId="24" fillId="2" borderId="3" xfId="1" applyFont="1" applyFill="1" applyBorder="1" applyAlignment="1">
      <alignment horizontal="center" vertical="center" wrapText="1"/>
    </xf>
    <xf numFmtId="0" fontId="24" fillId="2" borderId="4" xfId="1" applyFont="1" applyFill="1" applyBorder="1" applyAlignment="1">
      <alignment horizontal="center" vertical="center" wrapText="1"/>
    </xf>
    <xf numFmtId="0" fontId="24" fillId="2" borderId="5" xfId="1" applyFont="1" applyFill="1" applyBorder="1" applyAlignment="1">
      <alignment horizontal="center" vertical="center" wrapText="1"/>
    </xf>
    <xf numFmtId="0" fontId="24" fillId="2" borderId="6" xfId="1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/>
    </xf>
    <xf numFmtId="0" fontId="24" fillId="2" borderId="0" xfId="1" applyFont="1" applyFill="1" applyBorder="1" applyAlignment="1">
      <alignment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24" fillId="2" borderId="7" xfId="1" applyFont="1" applyFill="1" applyBorder="1" applyAlignment="1">
      <alignment horizontal="center" vertical="center" wrapText="1"/>
    </xf>
    <xf numFmtId="0" fontId="24" fillId="2" borderId="8" xfId="1" applyFont="1" applyFill="1" applyBorder="1" applyAlignment="1">
      <alignment horizontal="center" vertical="center" wrapText="1"/>
    </xf>
    <xf numFmtId="0" fontId="26" fillId="2" borderId="9" xfId="1" applyFont="1" applyFill="1" applyBorder="1" applyAlignment="1">
      <alignment horizontal="right" vertical="center"/>
    </xf>
    <xf numFmtId="2" fontId="25" fillId="2" borderId="0" xfId="1" applyNumberFormat="1" applyFont="1" applyFill="1" applyBorder="1" applyAlignment="1">
      <alignment horizontal="center" vertical="center" wrapText="1"/>
    </xf>
    <xf numFmtId="0" fontId="26" fillId="2" borderId="0" xfId="1" applyFont="1" applyFill="1" applyAlignment="1">
      <alignment vertical="center"/>
    </xf>
    <xf numFmtId="0" fontId="27" fillId="2" borderId="0" xfId="1" applyFont="1" applyFill="1" applyAlignment="1">
      <alignment horizontal="left" vertical="center"/>
    </xf>
    <xf numFmtId="4" fontId="13" fillId="3" borderId="6" xfId="1" applyNumberFormat="1" applyFont="1" applyFill="1" applyBorder="1" applyAlignment="1" applyProtection="1">
      <alignment horizontal="center" vertical="center" wrapText="1"/>
      <protection locked="0"/>
    </xf>
    <xf numFmtId="9" fontId="13" fillId="3" borderId="4" xfId="2" applyFont="1" applyFill="1" applyBorder="1" applyAlignment="1" applyProtection="1">
      <alignment horizontal="center" vertical="center" wrapText="1"/>
      <protection locked="0"/>
    </xf>
    <xf numFmtId="49" fontId="13" fillId="3" borderId="4" xfId="1" applyNumberFormat="1" applyFont="1" applyFill="1" applyBorder="1" applyAlignment="1" applyProtection="1">
      <alignment horizontal="center" vertical="center" wrapText="1"/>
      <protection locked="0"/>
    </xf>
    <xf numFmtId="4" fontId="13" fillId="3" borderId="10" xfId="1" applyNumberFormat="1" applyFont="1" applyFill="1" applyBorder="1" applyAlignment="1" applyProtection="1">
      <alignment horizontal="center" vertical="center" wrapText="1"/>
      <protection locked="0"/>
    </xf>
    <xf numFmtId="4" fontId="13" fillId="3" borderId="11" xfId="1" applyNumberFormat="1" applyFont="1" applyFill="1" applyBorder="1" applyAlignment="1" applyProtection="1">
      <alignment horizontal="center" vertical="center" wrapText="1"/>
      <protection locked="0"/>
    </xf>
    <xf numFmtId="4" fontId="13" fillId="3" borderId="12" xfId="1" applyNumberFormat="1" applyFont="1" applyFill="1" applyBorder="1" applyAlignment="1" applyProtection="1">
      <alignment horizontal="center" vertical="center" wrapText="1"/>
      <protection locked="0"/>
    </xf>
    <xf numFmtId="4" fontId="13" fillId="3" borderId="13" xfId="1" applyNumberFormat="1" applyFont="1" applyFill="1" applyBorder="1" applyAlignment="1" applyProtection="1">
      <alignment horizontal="center" vertical="center" wrapText="1"/>
      <protection locked="0"/>
    </xf>
    <xf numFmtId="4" fontId="13" fillId="3" borderId="14" xfId="1" applyNumberFormat="1" applyFont="1" applyFill="1" applyBorder="1" applyAlignment="1" applyProtection="1">
      <alignment horizontal="center" vertical="center" wrapText="1"/>
      <protection locked="0"/>
    </xf>
    <xf numFmtId="4" fontId="13" fillId="3" borderId="15" xfId="1" applyNumberFormat="1" applyFont="1" applyFill="1" applyBorder="1" applyAlignment="1" applyProtection="1">
      <alignment horizontal="center" vertical="center" wrapText="1"/>
      <protection locked="0"/>
    </xf>
    <xf numFmtId="4" fontId="13" fillId="3" borderId="5" xfId="1" applyNumberFormat="1" applyFont="1" applyFill="1" applyBorder="1" applyAlignment="1" applyProtection="1">
      <alignment horizontal="center" vertical="center" wrapText="1"/>
      <protection locked="0"/>
    </xf>
    <xf numFmtId="49" fontId="13" fillId="3" borderId="7" xfId="1" applyNumberFormat="1" applyFont="1" applyFill="1" applyBorder="1" applyAlignment="1" applyProtection="1">
      <alignment horizontal="center" vertical="center" wrapText="1"/>
      <protection locked="0"/>
    </xf>
    <xf numFmtId="49" fontId="13" fillId="3" borderId="14" xfId="1" applyNumberFormat="1" applyFont="1" applyFill="1" applyBorder="1" applyAlignment="1" applyProtection="1">
      <alignment horizontal="center" vertical="center" wrapText="1"/>
      <protection locked="0"/>
    </xf>
    <xf numFmtId="49" fontId="13" fillId="3" borderId="8" xfId="1" applyNumberFormat="1" applyFont="1" applyFill="1" applyBorder="1" applyAlignment="1" applyProtection="1">
      <alignment horizontal="center" vertical="center" wrapText="1"/>
      <protection locked="0"/>
    </xf>
    <xf numFmtId="49" fontId="13" fillId="3" borderId="15" xfId="1" applyNumberFormat="1" applyFont="1" applyFill="1" applyBorder="1" applyAlignment="1" applyProtection="1">
      <alignment horizontal="center" vertical="center" wrapText="1"/>
      <protection locked="0"/>
    </xf>
    <xf numFmtId="0" fontId="28" fillId="2" borderId="16" xfId="0" applyFont="1" applyFill="1" applyBorder="1" applyAlignment="1">
      <alignment horizontal="right" vertical="center" wrapText="1"/>
    </xf>
    <xf numFmtId="0" fontId="28" fillId="2" borderId="17" xfId="0" applyFont="1" applyFill="1" applyBorder="1" applyAlignment="1">
      <alignment horizontal="right" vertical="center" wrapText="1"/>
    </xf>
    <xf numFmtId="0" fontId="11" fillId="2" borderId="17" xfId="0" applyFont="1" applyFill="1" applyBorder="1" applyAlignment="1">
      <alignment horizontal="right" vertical="center" wrapText="1"/>
    </xf>
    <xf numFmtId="0" fontId="11" fillId="2" borderId="18" xfId="0" applyFont="1" applyFill="1" applyBorder="1" applyAlignment="1">
      <alignment horizontal="right" vertical="center" wrapText="1"/>
    </xf>
    <xf numFmtId="0" fontId="26" fillId="2" borderId="19" xfId="1" applyFont="1" applyFill="1" applyBorder="1"/>
    <xf numFmtId="0" fontId="26" fillId="2" borderId="20" xfId="1" applyFont="1" applyFill="1" applyBorder="1"/>
    <xf numFmtId="0" fontId="28" fillId="2" borderId="21" xfId="0" applyFont="1" applyFill="1" applyBorder="1" applyAlignment="1">
      <alignment horizontal="right" vertical="center" wrapText="1"/>
    </xf>
    <xf numFmtId="0" fontId="9" fillId="2" borderId="17" xfId="1" applyFont="1" applyFill="1" applyBorder="1" applyAlignment="1">
      <alignment horizontal="right" vertical="center" wrapText="1"/>
    </xf>
    <xf numFmtId="0" fontId="11" fillId="2" borderId="17" xfId="1" applyFont="1" applyFill="1" applyBorder="1" applyAlignment="1">
      <alignment horizontal="right" vertical="center" wrapText="1"/>
    </xf>
    <xf numFmtId="0" fontId="28" fillId="2" borderId="18" xfId="0" applyFont="1" applyFill="1" applyBorder="1" applyAlignment="1">
      <alignment horizontal="right" vertical="center" wrapText="1"/>
    </xf>
    <xf numFmtId="0" fontId="29" fillId="2" borderId="0" xfId="1" applyFont="1" applyFill="1"/>
    <xf numFmtId="0" fontId="29" fillId="3" borderId="0" xfId="1" applyFont="1" applyFill="1"/>
    <xf numFmtId="4" fontId="19" fillId="3" borderId="7" xfId="1" applyNumberFormat="1" applyFont="1" applyFill="1" applyBorder="1" applyAlignment="1" applyProtection="1">
      <alignment horizontal="center" vertical="center"/>
      <protection locked="0"/>
    </xf>
    <xf numFmtId="4" fontId="19" fillId="3" borderId="22" xfId="1" applyNumberFormat="1" applyFont="1" applyFill="1" applyBorder="1" applyAlignment="1" applyProtection="1">
      <alignment horizontal="center" vertical="center"/>
      <protection locked="0"/>
    </xf>
    <xf numFmtId="0" fontId="29" fillId="2" borderId="23" xfId="1" applyFont="1" applyFill="1" applyBorder="1" applyAlignment="1">
      <alignment horizontal="left" vertical="center" wrapText="1"/>
    </xf>
    <xf numFmtId="0" fontId="29" fillId="2" borderId="24" xfId="1" applyFont="1" applyFill="1" applyBorder="1" applyAlignment="1">
      <alignment horizontal="left" vertical="center" wrapText="1"/>
    </xf>
    <xf numFmtId="3" fontId="19" fillId="3" borderId="22" xfId="1" applyNumberFormat="1" applyFont="1" applyFill="1" applyBorder="1" applyAlignment="1" applyProtection="1">
      <alignment horizontal="center" vertical="center"/>
      <protection locked="0"/>
    </xf>
    <xf numFmtId="3" fontId="19" fillId="3" borderId="7" xfId="1" applyNumberFormat="1" applyFont="1" applyFill="1" applyBorder="1" applyAlignment="1" applyProtection="1">
      <alignment horizontal="center" vertical="center"/>
      <protection locked="0"/>
    </xf>
    <xf numFmtId="3" fontId="19" fillId="3" borderId="25" xfId="1" applyNumberFormat="1" applyFont="1" applyFill="1" applyBorder="1" applyAlignment="1" applyProtection="1">
      <alignment horizontal="center" vertical="center"/>
      <protection locked="0"/>
    </xf>
    <xf numFmtId="3" fontId="19" fillId="3" borderId="14" xfId="1" applyNumberFormat="1" applyFont="1" applyFill="1" applyBorder="1" applyAlignment="1" applyProtection="1">
      <alignment horizontal="center" vertical="center"/>
      <protection locked="0"/>
    </xf>
    <xf numFmtId="0" fontId="30" fillId="2" borderId="4" xfId="1" applyFont="1" applyFill="1" applyBorder="1" applyAlignment="1" applyProtection="1">
      <alignment horizontal="right" vertical="center"/>
      <protection hidden="1"/>
    </xf>
    <xf numFmtId="0" fontId="31" fillId="2" borderId="4" xfId="1" applyFont="1" applyFill="1" applyBorder="1" applyAlignment="1" applyProtection="1">
      <alignment horizontal="center" vertical="center" wrapText="1"/>
      <protection hidden="1"/>
    </xf>
    <xf numFmtId="17" fontId="31" fillId="2" borderId="26" xfId="1" applyNumberFormat="1" applyFont="1" applyFill="1" applyBorder="1" applyAlignment="1" applyProtection="1">
      <alignment horizontal="center" vertical="center"/>
      <protection hidden="1"/>
    </xf>
    <xf numFmtId="17" fontId="31" fillId="2" borderId="5" xfId="1" applyNumberFormat="1" applyFont="1" applyFill="1" applyBorder="1" applyAlignment="1" applyProtection="1">
      <alignment horizontal="center" vertical="center"/>
      <protection hidden="1"/>
    </xf>
    <xf numFmtId="17" fontId="31" fillId="2" borderId="6" xfId="1" applyNumberFormat="1" applyFont="1" applyFill="1" applyBorder="1" applyAlignment="1" applyProtection="1">
      <alignment horizontal="center" vertical="center"/>
      <protection hidden="1"/>
    </xf>
    <xf numFmtId="0" fontId="29" fillId="2" borderId="27" xfId="1" applyFont="1" applyFill="1" applyBorder="1" applyAlignment="1" applyProtection="1">
      <alignment horizontal="left" vertical="center" wrapText="1"/>
      <protection hidden="1"/>
    </xf>
    <xf numFmtId="166" fontId="29" fillId="2" borderId="28" xfId="1" applyNumberFormat="1" applyFont="1" applyFill="1" applyBorder="1" applyAlignment="1" applyProtection="1">
      <alignment horizontal="center" vertical="center"/>
      <protection hidden="1"/>
    </xf>
    <xf numFmtId="166" fontId="29" fillId="2" borderId="29" xfId="1" applyNumberFormat="1" applyFont="1" applyFill="1" applyBorder="1" applyAlignment="1" applyProtection="1">
      <alignment horizontal="center" vertical="center"/>
      <protection hidden="1"/>
    </xf>
    <xf numFmtId="4" fontId="31" fillId="2" borderId="8" xfId="1" applyNumberFormat="1" applyFont="1" applyFill="1" applyBorder="1" applyAlignment="1" applyProtection="1">
      <alignment horizontal="center" vertical="center"/>
      <protection hidden="1"/>
    </xf>
    <xf numFmtId="3" fontId="31" fillId="2" borderId="8" xfId="1" applyNumberFormat="1" applyFont="1" applyFill="1" applyBorder="1" applyAlignment="1" applyProtection="1">
      <alignment horizontal="center" vertical="center"/>
      <protection hidden="1"/>
    </xf>
    <xf numFmtId="0" fontId="31" fillId="2" borderId="8" xfId="1" applyFont="1" applyFill="1" applyBorder="1" applyAlignment="1" applyProtection="1">
      <alignment horizontal="center" vertical="center"/>
      <protection hidden="1"/>
    </xf>
    <xf numFmtId="3" fontId="31" fillId="2" borderId="15" xfId="1" applyNumberFormat="1" applyFont="1" applyFill="1" applyBorder="1" applyAlignment="1" applyProtection="1">
      <alignment horizontal="center" vertical="center"/>
      <protection hidden="1"/>
    </xf>
    <xf numFmtId="0" fontId="32" fillId="2" borderId="9" xfId="1" applyFont="1" applyFill="1" applyBorder="1" applyAlignment="1">
      <alignment horizontal="right" vertical="center" wrapText="1"/>
    </xf>
    <xf numFmtId="167" fontId="31" fillId="2" borderId="30" xfId="1" applyNumberFormat="1" applyFont="1" applyFill="1" applyBorder="1" applyAlignment="1" applyProtection="1">
      <alignment horizontal="center" vertical="center"/>
      <protection hidden="1"/>
    </xf>
    <xf numFmtId="167" fontId="31" fillId="2" borderId="8" xfId="1" applyNumberFormat="1" applyFont="1" applyFill="1" applyBorder="1" applyAlignment="1" applyProtection="1">
      <alignment horizontal="center" vertical="center"/>
      <protection hidden="1"/>
    </xf>
    <xf numFmtId="0" fontId="23" fillId="2" borderId="31" xfId="1" applyFont="1" applyFill="1" applyBorder="1" applyAlignment="1">
      <alignment horizontal="right" vertical="center" wrapText="1"/>
    </xf>
    <xf numFmtId="0" fontId="24" fillId="2" borderId="9" xfId="1" applyFont="1" applyFill="1" applyBorder="1" applyAlignment="1">
      <alignment horizontal="center" vertical="center" wrapText="1"/>
    </xf>
    <xf numFmtId="0" fontId="28" fillId="2" borderId="32" xfId="0" applyFont="1" applyFill="1" applyBorder="1" applyAlignment="1">
      <alignment horizontal="right" vertical="center" wrapText="1"/>
    </xf>
    <xf numFmtId="0" fontId="26" fillId="0" borderId="0" xfId="0" applyFont="1"/>
    <xf numFmtId="0" fontId="26" fillId="0" borderId="7" xfId="0" applyNumberFormat="1" applyFont="1" applyBorder="1" applyAlignment="1">
      <alignment vertical="center" wrapText="1"/>
    </xf>
    <xf numFmtId="0" fontId="33" fillId="0" borderId="7" xfId="0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center" vertical="center" wrapText="1"/>
    </xf>
    <xf numFmtId="3" fontId="11" fillId="0" borderId="7" xfId="0" applyNumberFormat="1" applyFont="1" applyBorder="1" applyAlignment="1">
      <alignment horizontal="center" vertical="center" wrapText="1"/>
    </xf>
    <xf numFmtId="9" fontId="11" fillId="0" borderId="7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horizontal="center"/>
    </xf>
    <xf numFmtId="166" fontId="33" fillId="0" borderId="7" xfId="0" applyNumberFormat="1" applyFont="1" applyBorder="1" applyAlignment="1">
      <alignment horizontal="center" vertical="center" wrapText="1"/>
    </xf>
    <xf numFmtId="167" fontId="33" fillId="0" borderId="7" xfId="0" applyNumberFormat="1" applyFont="1" applyBorder="1" applyAlignment="1">
      <alignment horizontal="center" vertical="center" wrapText="1"/>
    </xf>
    <xf numFmtId="0" fontId="34" fillId="2" borderId="0" xfId="1" applyFont="1" applyFill="1"/>
    <xf numFmtId="0" fontId="23" fillId="2" borderId="33" xfId="1" applyFont="1" applyFill="1" applyBorder="1" applyAlignment="1">
      <alignment horizontal="right" vertical="center" wrapText="1"/>
    </xf>
    <xf numFmtId="4" fontId="13" fillId="3" borderId="4" xfId="1" applyNumberFormat="1" applyFont="1" applyFill="1" applyBorder="1" applyAlignment="1" applyProtection="1">
      <alignment horizontal="center" vertical="center" wrapText="1"/>
      <protection locked="0"/>
    </xf>
    <xf numFmtId="4" fontId="1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3" fillId="2" borderId="9" xfId="1" applyFont="1" applyFill="1" applyBorder="1" applyAlignment="1">
      <alignment horizontal="right" vertical="center" wrapText="1"/>
    </xf>
    <xf numFmtId="164" fontId="13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23" fillId="2" borderId="9" xfId="1" applyFont="1" applyFill="1" applyBorder="1" applyAlignment="1">
      <alignment horizontal="right"/>
    </xf>
    <xf numFmtId="4" fontId="13" fillId="3" borderId="34" xfId="1" applyNumberFormat="1" applyFont="1" applyFill="1" applyBorder="1" applyAlignment="1" applyProtection="1">
      <alignment horizontal="center" vertical="center" wrapText="1"/>
      <protection locked="0"/>
    </xf>
    <xf numFmtId="0" fontId="24" fillId="2" borderId="35" xfId="1" applyFont="1" applyFill="1" applyBorder="1" applyAlignment="1">
      <alignment horizontal="center" vertical="center" wrapText="1"/>
    </xf>
    <xf numFmtId="4" fontId="13" fillId="3" borderId="36" xfId="1" applyNumberFormat="1" applyFont="1" applyFill="1" applyBorder="1" applyAlignment="1" applyProtection="1">
      <alignment horizontal="center" vertical="center" wrapText="1"/>
      <protection locked="0"/>
    </xf>
    <xf numFmtId="0" fontId="24" fillId="2" borderId="37" xfId="1" applyFont="1" applyFill="1" applyBorder="1" applyAlignment="1">
      <alignment horizontal="center" vertical="center" wrapText="1"/>
    </xf>
    <xf numFmtId="4" fontId="13" fillId="3" borderId="38" xfId="1" applyNumberFormat="1" applyFont="1" applyFill="1" applyBorder="1" applyAlignment="1" applyProtection="1">
      <alignment horizontal="center" vertical="center" wrapText="1"/>
      <protection locked="0"/>
    </xf>
    <xf numFmtId="4" fontId="13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24" fillId="2" borderId="40" xfId="1" applyFont="1" applyFill="1" applyBorder="1" applyAlignment="1">
      <alignment horizontal="center" vertical="center" wrapText="1"/>
    </xf>
    <xf numFmtId="4" fontId="13" fillId="3" borderId="41" xfId="1" applyNumberFormat="1" applyFont="1" applyFill="1" applyBorder="1" applyAlignment="1" applyProtection="1">
      <alignment horizontal="center" vertical="center" wrapText="1"/>
      <protection locked="0"/>
    </xf>
    <xf numFmtId="0" fontId="24" fillId="2" borderId="42" xfId="1" applyFont="1" applyFill="1" applyBorder="1" applyAlignment="1">
      <alignment horizontal="right" vertical="center" wrapText="1"/>
    </xf>
    <xf numFmtId="0" fontId="24" fillId="2" borderId="43" xfId="1" applyFont="1" applyFill="1" applyBorder="1" applyAlignment="1">
      <alignment horizontal="right" vertical="center" wrapText="1"/>
    </xf>
    <xf numFmtId="0" fontId="24" fillId="2" borderId="44" xfId="1" applyFont="1" applyFill="1" applyBorder="1" applyAlignment="1">
      <alignment horizontal="right" vertical="center" wrapText="1"/>
    </xf>
    <xf numFmtId="0" fontId="35" fillId="2" borderId="43" xfId="1" applyFont="1" applyFill="1" applyBorder="1" applyAlignment="1">
      <alignment horizontal="right" vertical="center"/>
    </xf>
    <xf numFmtId="0" fontId="35" fillId="2" borderId="44" xfId="1" applyFont="1" applyFill="1" applyBorder="1" applyAlignment="1">
      <alignment horizontal="right" vertical="center"/>
    </xf>
    <xf numFmtId="0" fontId="32" fillId="2" borderId="45" xfId="1" applyFont="1" applyFill="1" applyBorder="1" applyAlignment="1">
      <alignment horizontal="center" vertical="center" wrapText="1"/>
    </xf>
    <xf numFmtId="0" fontId="32" fillId="2" borderId="46" xfId="1" applyFont="1" applyFill="1" applyBorder="1" applyAlignment="1">
      <alignment horizontal="center" vertical="center" wrapText="1"/>
    </xf>
    <xf numFmtId="3" fontId="13" fillId="3" borderId="37" xfId="1" applyNumberFormat="1" applyFont="1" applyFill="1" applyBorder="1" applyAlignment="1" applyProtection="1">
      <alignment horizontal="center" vertical="center" wrapText="1"/>
      <protection locked="0"/>
    </xf>
    <xf numFmtId="49" fontId="13" fillId="3" borderId="2" xfId="1" applyNumberFormat="1" applyFont="1" applyFill="1" applyBorder="1" applyAlignment="1" applyProtection="1">
      <alignment horizontal="center" vertical="center" wrapText="1"/>
      <protection locked="0"/>
    </xf>
    <xf numFmtId="49" fontId="13" fillId="3" borderId="3" xfId="1" applyNumberFormat="1" applyFont="1" applyFill="1" applyBorder="1" applyAlignment="1" applyProtection="1">
      <alignment horizontal="center" vertical="center" wrapText="1"/>
      <protection locked="0"/>
    </xf>
    <xf numFmtId="3" fontId="13" fillId="3" borderId="40" xfId="1" applyNumberFormat="1" applyFont="1" applyFill="1" applyBorder="1" applyAlignment="1" applyProtection="1">
      <alignment horizontal="center" vertical="center" wrapText="1"/>
      <protection locked="0"/>
    </xf>
    <xf numFmtId="3" fontId="13" fillId="3" borderId="38" xfId="1" applyNumberFormat="1" applyFont="1" applyFill="1" applyBorder="1" applyAlignment="1" applyProtection="1">
      <alignment horizontal="center" vertical="center" wrapText="1"/>
      <protection locked="0"/>
    </xf>
    <xf numFmtId="0" fontId="23" fillId="2" borderId="9" xfId="1" applyFont="1" applyFill="1" applyBorder="1" applyAlignment="1">
      <alignment horizontal="right" vertical="center"/>
    </xf>
    <xf numFmtId="165" fontId="15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47" xfId="0" applyFont="1" applyFill="1" applyBorder="1" applyAlignment="1">
      <alignment horizontal="right" vertical="center"/>
    </xf>
    <xf numFmtId="0" fontId="28" fillId="2" borderId="43" xfId="0" applyFont="1" applyFill="1" applyBorder="1" applyAlignment="1">
      <alignment horizontal="right" vertical="center"/>
    </xf>
    <xf numFmtId="0" fontId="11" fillId="2" borderId="43" xfId="0" applyFont="1" applyFill="1" applyBorder="1" applyAlignment="1">
      <alignment horizontal="right" vertical="center"/>
    </xf>
    <xf numFmtId="0" fontId="28" fillId="2" borderId="48" xfId="0" applyFont="1" applyFill="1" applyBorder="1" applyAlignment="1">
      <alignment horizontal="right" vertical="center"/>
    </xf>
    <xf numFmtId="4" fontId="13" fillId="3" borderId="34" xfId="1" applyNumberFormat="1" applyFont="1" applyFill="1" applyBorder="1" applyAlignment="1" applyProtection="1">
      <alignment horizontal="center" vertical="center"/>
      <protection locked="0"/>
    </xf>
    <xf numFmtId="9" fontId="13" fillId="3" borderId="49" xfId="0" applyNumberFormat="1" applyFont="1" applyFill="1" applyBorder="1" applyAlignment="1" applyProtection="1">
      <alignment vertical="center"/>
      <protection locked="0"/>
    </xf>
    <xf numFmtId="9" fontId="13" fillId="3" borderId="23" xfId="0" applyNumberFormat="1" applyFont="1" applyFill="1" applyBorder="1" applyAlignment="1" applyProtection="1">
      <alignment vertical="center"/>
      <protection locked="0"/>
    </xf>
    <xf numFmtId="9" fontId="13" fillId="3" borderId="50" xfId="0" applyNumberFormat="1" applyFont="1" applyFill="1" applyBorder="1" applyAlignment="1" applyProtection="1">
      <alignment vertical="center"/>
      <protection locked="0"/>
    </xf>
    <xf numFmtId="0" fontId="24" fillId="2" borderId="0" xfId="1" applyFont="1" applyFill="1" applyBorder="1"/>
    <xf numFmtId="0" fontId="24" fillId="2" borderId="35" xfId="1" applyFont="1" applyFill="1" applyBorder="1"/>
    <xf numFmtId="0" fontId="24" fillId="2" borderId="19" xfId="1" applyFont="1" applyFill="1" applyBorder="1"/>
    <xf numFmtId="0" fontId="24" fillId="2" borderId="20" xfId="1" applyFont="1" applyFill="1" applyBorder="1"/>
    <xf numFmtId="3" fontId="13" fillId="3" borderId="54" xfId="0" applyNumberFormat="1" applyFont="1" applyFill="1" applyBorder="1" applyAlignment="1" applyProtection="1">
      <alignment horizontal="center" vertical="center"/>
      <protection locked="0"/>
    </xf>
    <xf numFmtId="3" fontId="13" fillId="3" borderId="30" xfId="0" applyNumberFormat="1" applyFont="1" applyFill="1" applyBorder="1" applyAlignment="1" applyProtection="1">
      <alignment horizontal="center" vertical="center"/>
      <protection locked="0"/>
    </xf>
    <xf numFmtId="4" fontId="19" fillId="3" borderId="22" xfId="1" applyNumberFormat="1" applyFont="1" applyFill="1" applyBorder="1" applyAlignment="1" applyProtection="1">
      <alignment horizontal="center" vertical="center"/>
      <protection locked="0"/>
    </xf>
    <xf numFmtId="3" fontId="7" fillId="2" borderId="40" xfId="0" applyNumberFormat="1" applyFont="1" applyFill="1" applyBorder="1" applyAlignment="1" applyProtection="1">
      <alignment horizontal="center" vertical="center"/>
    </xf>
    <xf numFmtId="3" fontId="7" fillId="2" borderId="7" xfId="0" applyNumberFormat="1" applyFont="1" applyFill="1" applyBorder="1" applyAlignment="1" applyProtection="1">
      <alignment horizontal="center" vertical="center"/>
    </xf>
    <xf numFmtId="3" fontId="7" fillId="2" borderId="8" xfId="0" applyNumberFormat="1" applyFont="1" applyFill="1" applyBorder="1" applyAlignment="1" applyProtection="1">
      <alignment horizontal="center" vertical="center"/>
    </xf>
    <xf numFmtId="0" fontId="24" fillId="2" borderId="35" xfId="1" applyFont="1" applyFill="1" applyBorder="1" applyProtection="1"/>
    <xf numFmtId="0" fontId="24" fillId="2" borderId="0" xfId="1" applyFont="1" applyFill="1" applyBorder="1" applyProtection="1"/>
    <xf numFmtId="3" fontId="13" fillId="3" borderId="29" xfId="0" applyNumberFormat="1" applyFont="1" applyFill="1" applyBorder="1" applyAlignment="1" applyProtection="1">
      <alignment horizontal="center" vertical="center"/>
      <protection locked="0"/>
    </xf>
    <xf numFmtId="3" fontId="13" fillId="3" borderId="41" xfId="0" applyNumberFormat="1" applyFont="1" applyFill="1" applyBorder="1" applyAlignment="1" applyProtection="1">
      <alignment horizontal="center" vertical="center"/>
      <protection locked="0"/>
    </xf>
    <xf numFmtId="3" fontId="13" fillId="3" borderId="10" xfId="0" applyNumberFormat="1" applyFont="1" applyFill="1" applyBorder="1" applyAlignment="1" applyProtection="1">
      <alignment horizontal="center" vertical="center"/>
      <protection locked="0"/>
    </xf>
    <xf numFmtId="3" fontId="13" fillId="3" borderId="11" xfId="0" applyNumberFormat="1" applyFont="1" applyFill="1" applyBorder="1" applyAlignment="1" applyProtection="1">
      <alignment horizontal="center" vertical="center"/>
      <protection locked="0"/>
    </xf>
    <xf numFmtId="0" fontId="40" fillId="4" borderId="7" xfId="0" applyNumberFormat="1" applyFont="1" applyFill="1" applyBorder="1" applyAlignment="1">
      <alignment horizontal="center" vertical="center" wrapText="1"/>
    </xf>
    <xf numFmtId="1" fontId="40" fillId="4" borderId="7" xfId="0" applyNumberFormat="1" applyFont="1" applyFill="1" applyBorder="1" applyAlignment="1">
      <alignment horizontal="center" vertical="center" wrapText="1"/>
    </xf>
    <xf numFmtId="14" fontId="40" fillId="4" borderId="7" xfId="0" applyNumberFormat="1" applyFont="1" applyFill="1" applyBorder="1" applyAlignment="1">
      <alignment horizontal="center" vertical="center" wrapText="1"/>
    </xf>
    <xf numFmtId="10" fontId="40" fillId="4" borderId="7" xfId="0" applyNumberFormat="1" applyFont="1" applyFill="1" applyBorder="1" applyAlignment="1">
      <alignment horizontal="center" vertical="center" wrapText="1"/>
    </xf>
    <xf numFmtId="4" fontId="41" fillId="4" borderId="7" xfId="0" applyNumberFormat="1" applyFont="1" applyFill="1" applyBorder="1" applyAlignment="1">
      <alignment horizontal="center" vertical="center" wrapText="1"/>
    </xf>
    <xf numFmtId="4" fontId="40" fillId="5" borderId="7" xfId="0" applyNumberFormat="1" applyFont="1" applyFill="1" applyBorder="1" applyAlignment="1">
      <alignment horizontal="center" vertical="center"/>
    </xf>
    <xf numFmtId="4" fontId="40" fillId="6" borderId="7" xfId="0" applyNumberFormat="1" applyFont="1" applyFill="1" applyBorder="1" applyAlignment="1">
      <alignment horizontal="center" vertical="center"/>
    </xf>
    <xf numFmtId="0" fontId="42" fillId="2" borderId="7" xfId="0" applyFont="1" applyFill="1" applyBorder="1" applyAlignment="1">
      <alignment horizontal="center" vertical="center"/>
    </xf>
    <xf numFmtId="1" fontId="42" fillId="2" borderId="7" xfId="0" applyNumberFormat="1" applyFont="1" applyFill="1" applyBorder="1" applyAlignment="1">
      <alignment horizontal="center" vertical="center"/>
    </xf>
    <xf numFmtId="14" fontId="42" fillId="2" borderId="7" xfId="0" applyNumberFormat="1" applyFont="1" applyFill="1" applyBorder="1" applyAlignment="1">
      <alignment horizontal="center" vertical="center"/>
    </xf>
    <xf numFmtId="10" fontId="42" fillId="2" borderId="7" xfId="0" applyNumberFormat="1" applyFont="1" applyFill="1" applyBorder="1" applyAlignment="1">
      <alignment horizontal="center" vertical="center"/>
    </xf>
    <xf numFmtId="4" fontId="43" fillId="2" borderId="22" xfId="0" applyNumberFormat="1" applyFont="1" applyFill="1" applyBorder="1" applyAlignment="1">
      <alignment horizontal="center" vertical="center"/>
    </xf>
    <xf numFmtId="4" fontId="43" fillId="2" borderId="7" xfId="0" applyNumberFormat="1" applyFont="1" applyFill="1" applyBorder="1" applyAlignment="1">
      <alignment horizontal="center" vertical="center"/>
    </xf>
    <xf numFmtId="1" fontId="43" fillId="2" borderId="7" xfId="0" applyNumberFormat="1" applyFont="1" applyFill="1" applyBorder="1" applyAlignment="1">
      <alignment horizontal="center" vertical="center"/>
    </xf>
    <xf numFmtId="0" fontId="0" fillId="6" borderId="7" xfId="0" applyFill="1" applyBorder="1"/>
    <xf numFmtId="0" fontId="0" fillId="6" borderId="7" xfId="0" applyFill="1" applyBorder="1" applyAlignment="1">
      <alignment horizontal="center" vertical="center"/>
    </xf>
    <xf numFmtId="1" fontId="0" fillId="6" borderId="7" xfId="0" applyNumberFormat="1" applyFill="1" applyBorder="1"/>
    <xf numFmtId="14" fontId="0" fillId="6" borderId="7" xfId="0" applyNumberFormat="1" applyFill="1" applyBorder="1"/>
    <xf numFmtId="10" fontId="0" fillId="0" borderId="7" xfId="0" applyNumberFormat="1" applyBorder="1"/>
    <xf numFmtId="4" fontId="0" fillId="0" borderId="7" xfId="0" applyNumberFormat="1" applyBorder="1" applyAlignment="1">
      <alignment horizontal="center" vertical="center"/>
    </xf>
    <xf numFmtId="0" fontId="41" fillId="4" borderId="7" xfId="0" applyNumberFormat="1" applyFont="1" applyFill="1" applyBorder="1" applyAlignment="1">
      <alignment horizontal="center" vertical="center" wrapText="1"/>
    </xf>
    <xf numFmtId="0" fontId="42" fillId="2" borderId="22" xfId="0" applyFont="1" applyFill="1" applyBorder="1" applyAlignment="1">
      <alignment horizontal="center" vertical="center"/>
    </xf>
    <xf numFmtId="0" fontId="0" fillId="7" borderId="7" xfId="0" applyFill="1" applyBorder="1"/>
    <xf numFmtId="0" fontId="44" fillId="4" borderId="7" xfId="0" applyFont="1" applyFill="1" applyBorder="1" applyAlignment="1">
      <alignment horizontal="right"/>
    </xf>
    <xf numFmtId="49" fontId="0" fillId="6" borderId="7" xfId="0" applyNumberFormat="1" applyFill="1" applyBorder="1"/>
    <xf numFmtId="49" fontId="7" fillId="3" borderId="17" xfId="0" applyNumberFormat="1" applyFont="1" applyFill="1" applyBorder="1" applyAlignment="1" applyProtection="1">
      <alignment horizontal="center" vertical="center"/>
      <protection locked="0"/>
    </xf>
    <xf numFmtId="49" fontId="7" fillId="3" borderId="56" xfId="0" applyNumberFormat="1" applyFont="1" applyFill="1" applyBorder="1" applyAlignment="1" applyProtection="1">
      <alignment horizontal="center" vertical="center"/>
      <protection locked="0"/>
    </xf>
    <xf numFmtId="49" fontId="7" fillId="3" borderId="57" xfId="0" applyNumberFormat="1" applyFont="1" applyFill="1" applyBorder="1" applyAlignment="1" applyProtection="1">
      <alignment horizontal="center" vertical="center"/>
      <protection locked="0"/>
    </xf>
    <xf numFmtId="49" fontId="13" fillId="3" borderId="40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37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18" xfId="0" applyNumberFormat="1" applyFont="1" applyFill="1" applyBorder="1" applyAlignment="1" applyProtection="1">
      <alignment horizontal="center" vertical="center"/>
      <protection locked="0"/>
    </xf>
    <xf numFmtId="49" fontId="7" fillId="3" borderId="59" xfId="0" applyNumberFormat="1" applyFont="1" applyFill="1" applyBorder="1" applyAlignment="1" applyProtection="1">
      <alignment horizontal="center" vertical="center"/>
      <protection locked="0"/>
    </xf>
    <xf numFmtId="49" fontId="7" fillId="3" borderId="60" xfId="0" applyNumberFormat="1" applyFont="1" applyFill="1" applyBorder="1" applyAlignment="1" applyProtection="1">
      <alignment horizontal="center" vertical="center"/>
      <protection locked="0"/>
    </xf>
    <xf numFmtId="3" fontId="13" fillId="3" borderId="51" xfId="0" applyNumberFormat="1" applyFont="1" applyFill="1" applyBorder="1" applyAlignment="1" applyProtection="1">
      <alignment horizontal="center" vertical="center"/>
      <protection locked="0"/>
    </xf>
    <xf numFmtId="3" fontId="13" fillId="3" borderId="52" xfId="0" applyNumberFormat="1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>
      <alignment horizontal="center" vertical="center"/>
    </xf>
    <xf numFmtId="49" fontId="13" fillId="3" borderId="16" xfId="0" applyNumberFormat="1" applyFont="1" applyFill="1" applyBorder="1" applyAlignment="1" applyProtection="1">
      <alignment horizontal="center" vertical="center"/>
      <protection locked="0"/>
    </xf>
    <xf numFmtId="49" fontId="13" fillId="3" borderId="64" xfId="0" applyNumberFormat="1" applyFont="1" applyFill="1" applyBorder="1" applyAlignment="1" applyProtection="1">
      <alignment horizontal="center" vertical="center"/>
      <protection locked="0"/>
    </xf>
    <xf numFmtId="49" fontId="13" fillId="3" borderId="65" xfId="0" applyNumberFormat="1" applyFont="1" applyFill="1" applyBorder="1" applyAlignment="1" applyProtection="1">
      <alignment horizontal="center" vertical="center"/>
      <protection locked="0"/>
    </xf>
    <xf numFmtId="49" fontId="7" fillId="3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56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57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38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51" xfId="0" applyNumberFormat="1" applyFont="1" applyFill="1" applyBorder="1" applyAlignment="1" applyProtection="1">
      <alignment horizontal="center" vertical="center"/>
      <protection locked="0"/>
    </xf>
    <xf numFmtId="49" fontId="13" fillId="3" borderId="52" xfId="0" applyNumberFormat="1" applyFont="1" applyFill="1" applyBorder="1" applyAlignment="1" applyProtection="1">
      <alignment horizontal="center" vertical="center"/>
      <protection locked="0"/>
    </xf>
    <xf numFmtId="4" fontId="13" fillId="3" borderId="40" xfId="0" applyNumberFormat="1" applyFont="1" applyFill="1" applyBorder="1" applyAlignment="1" applyProtection="1">
      <alignment horizontal="center" vertical="center"/>
      <protection locked="0"/>
    </xf>
    <xf numFmtId="4" fontId="13" fillId="3" borderId="8" xfId="0" applyNumberFormat="1" applyFont="1" applyFill="1" applyBorder="1" applyAlignment="1" applyProtection="1">
      <alignment horizontal="center" vertical="center"/>
      <protection locked="0"/>
    </xf>
    <xf numFmtId="16" fontId="11" fillId="2" borderId="53" xfId="0" applyNumberFormat="1" applyFont="1" applyFill="1" applyBorder="1" applyAlignment="1">
      <alignment horizontal="center" vertical="center"/>
    </xf>
    <xf numFmtId="3" fontId="13" fillId="3" borderId="54" xfId="0" applyNumberFormat="1" applyFont="1" applyFill="1" applyBorder="1" applyAlignment="1" applyProtection="1">
      <alignment horizontal="center" vertical="center"/>
      <protection locked="0"/>
    </xf>
    <xf numFmtId="3" fontId="13" fillId="3" borderId="30" xfId="0" applyNumberFormat="1" applyFont="1" applyFill="1" applyBorder="1" applyAlignment="1" applyProtection="1">
      <alignment horizontal="center" vertical="center"/>
      <protection locked="0"/>
    </xf>
    <xf numFmtId="4" fontId="13" fillId="3" borderId="41" xfId="0" applyNumberFormat="1" applyFont="1" applyFill="1" applyBorder="1" applyAlignment="1" applyProtection="1">
      <alignment horizontal="center" vertical="center"/>
      <protection locked="0"/>
    </xf>
    <xf numFmtId="4" fontId="13" fillId="3" borderId="11" xfId="0" applyNumberFormat="1" applyFont="1" applyFill="1" applyBorder="1" applyAlignment="1" applyProtection="1">
      <alignment horizontal="center" vertical="center"/>
      <protection locked="0"/>
    </xf>
    <xf numFmtId="49" fontId="13" fillId="3" borderId="33" xfId="0" applyNumberFormat="1" applyFont="1" applyFill="1" applyBorder="1" applyAlignment="1" applyProtection="1">
      <alignment horizontal="center" vertical="center"/>
      <protection locked="0"/>
    </xf>
    <xf numFmtId="49" fontId="13" fillId="3" borderId="53" xfId="0" applyNumberFormat="1" applyFont="1" applyFill="1" applyBorder="1" applyAlignment="1" applyProtection="1">
      <alignment horizontal="center" vertical="center"/>
      <protection locked="0"/>
    </xf>
    <xf numFmtId="49" fontId="13" fillId="3" borderId="55" xfId="0" applyNumberFormat="1" applyFont="1" applyFill="1" applyBorder="1" applyAlignment="1" applyProtection="1">
      <alignment horizontal="center" vertical="center"/>
      <protection locked="0"/>
    </xf>
    <xf numFmtId="49" fontId="13" fillId="3" borderId="17" xfId="0" applyNumberFormat="1" applyFont="1" applyFill="1" applyBorder="1" applyAlignment="1" applyProtection="1">
      <alignment horizontal="center" vertical="center"/>
      <protection locked="0"/>
    </xf>
    <xf numFmtId="49" fontId="13" fillId="3" borderId="56" xfId="0" applyNumberFormat="1" applyFont="1" applyFill="1" applyBorder="1" applyAlignment="1" applyProtection="1">
      <alignment horizontal="center" vertical="center"/>
      <protection locked="0"/>
    </xf>
    <xf numFmtId="49" fontId="13" fillId="3" borderId="57" xfId="0" applyNumberFormat="1" applyFont="1" applyFill="1" applyBorder="1" applyAlignment="1" applyProtection="1">
      <alignment horizontal="center" vertical="center"/>
      <protection locked="0"/>
    </xf>
    <xf numFmtId="0" fontId="36" fillId="2" borderId="58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/>
    </xf>
    <xf numFmtId="0" fontId="37" fillId="2" borderId="58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49" fontId="11" fillId="2" borderId="21" xfId="0" applyNumberFormat="1" applyFont="1" applyFill="1" applyBorder="1" applyAlignment="1" applyProtection="1">
      <alignment horizontal="center" vertical="center"/>
    </xf>
    <xf numFmtId="49" fontId="11" fillId="2" borderId="69" xfId="0" applyNumberFormat="1" applyFont="1" applyFill="1" applyBorder="1" applyAlignment="1" applyProtection="1">
      <alignment horizontal="center" vertical="center"/>
    </xf>
    <xf numFmtId="49" fontId="11" fillId="2" borderId="70" xfId="0" applyNumberFormat="1" applyFont="1" applyFill="1" applyBorder="1" applyAlignment="1" applyProtection="1">
      <alignment horizontal="center" vertical="center"/>
    </xf>
    <xf numFmtId="0" fontId="28" fillId="2" borderId="40" xfId="0" applyFont="1" applyFill="1" applyBorder="1" applyAlignment="1">
      <alignment horizontal="right" vertical="center" wrapText="1"/>
    </xf>
    <xf numFmtId="0" fontId="23" fillId="2" borderId="66" xfId="1" applyFont="1" applyFill="1" applyBorder="1" applyAlignment="1">
      <alignment horizontal="center" vertical="center" wrapText="1"/>
    </xf>
    <xf numFmtId="0" fontId="23" fillId="2" borderId="39" xfId="1" applyFont="1" applyFill="1" applyBorder="1" applyAlignment="1">
      <alignment horizontal="center" vertical="center" wrapText="1"/>
    </xf>
    <xf numFmtId="0" fontId="23" fillId="2" borderId="41" xfId="1" applyFont="1" applyFill="1" applyBorder="1" applyAlignment="1">
      <alignment horizontal="center" vertical="center" wrapText="1"/>
    </xf>
    <xf numFmtId="49" fontId="13" fillId="3" borderId="40" xfId="0" applyNumberFormat="1" applyFont="1" applyFill="1" applyBorder="1" applyAlignment="1" applyProtection="1">
      <alignment horizontal="center" vertical="center"/>
      <protection locked="0"/>
    </xf>
    <xf numFmtId="49" fontId="13" fillId="3" borderId="8" xfId="0" applyNumberFormat="1" applyFont="1" applyFill="1" applyBorder="1" applyAlignment="1" applyProtection="1">
      <alignment horizontal="center" vertical="center"/>
      <protection locked="0"/>
    </xf>
    <xf numFmtId="3" fontId="13" fillId="3" borderId="40" xfId="0" applyNumberFormat="1" applyFont="1" applyFill="1" applyBorder="1" applyAlignment="1" applyProtection="1">
      <alignment horizontal="center" vertical="center"/>
      <protection locked="0"/>
    </xf>
    <xf numFmtId="3" fontId="13" fillId="3" borderId="8" xfId="0" applyNumberFormat="1" applyFont="1" applyFill="1" applyBorder="1" applyAlignment="1" applyProtection="1">
      <alignment horizontal="center" vertical="center"/>
      <protection locked="0"/>
    </xf>
    <xf numFmtId="9" fontId="13" fillId="3" borderId="37" xfId="0" applyNumberFormat="1" applyFont="1" applyFill="1" applyBorder="1" applyAlignment="1" applyProtection="1">
      <alignment horizontal="left" vertical="center"/>
      <protection locked="0"/>
    </xf>
    <xf numFmtId="9" fontId="13" fillId="3" borderId="3" xfId="0" applyNumberFormat="1" applyFont="1" applyFill="1" applyBorder="1" applyAlignment="1" applyProtection="1">
      <alignment horizontal="left" vertical="center"/>
      <protection locked="0"/>
    </xf>
    <xf numFmtId="3" fontId="13" fillId="3" borderId="17" xfId="0" applyNumberFormat="1" applyFont="1" applyFill="1" applyBorder="1" applyAlignment="1" applyProtection="1">
      <alignment horizontal="center" vertical="center"/>
      <protection locked="0"/>
    </xf>
    <xf numFmtId="3" fontId="13" fillId="3" borderId="57" xfId="0" applyNumberFormat="1" applyFont="1" applyFill="1" applyBorder="1" applyAlignment="1" applyProtection="1">
      <alignment horizontal="center" vertical="center"/>
      <protection locked="0"/>
    </xf>
    <xf numFmtId="0" fontId="23" fillId="2" borderId="33" xfId="1" applyFont="1" applyFill="1" applyBorder="1" applyAlignment="1">
      <alignment horizontal="right" vertical="center" wrapText="1"/>
    </xf>
    <xf numFmtId="0" fontId="23" fillId="2" borderId="31" xfId="1" applyFont="1" applyFill="1" applyBorder="1" applyAlignment="1">
      <alignment horizontal="right" vertical="center" wrapText="1"/>
    </xf>
    <xf numFmtId="49" fontId="13" fillId="3" borderId="32" xfId="0" applyNumberFormat="1" applyFont="1" applyFill="1" applyBorder="1" applyAlignment="1" applyProtection="1">
      <alignment horizontal="center" vertical="center"/>
      <protection locked="0"/>
    </xf>
    <xf numFmtId="49" fontId="13" fillId="3" borderId="63" xfId="0" applyNumberFormat="1" applyFont="1" applyFill="1" applyBorder="1" applyAlignment="1" applyProtection="1">
      <alignment horizontal="center" vertical="center"/>
      <protection locked="0"/>
    </xf>
    <xf numFmtId="49" fontId="13" fillId="3" borderId="31" xfId="0" applyNumberFormat="1" applyFont="1" applyFill="1" applyBorder="1" applyAlignment="1" applyProtection="1">
      <alignment horizontal="center" vertical="center"/>
      <protection locked="0"/>
    </xf>
    <xf numFmtId="49" fontId="13" fillId="3" borderId="20" xfId="0" applyNumberFormat="1" applyFont="1" applyFill="1" applyBorder="1" applyAlignment="1" applyProtection="1">
      <alignment horizontal="center" vertical="center"/>
      <protection locked="0"/>
    </xf>
    <xf numFmtId="0" fontId="28" fillId="2" borderId="32" xfId="0" applyFont="1" applyFill="1" applyBorder="1" applyAlignment="1">
      <alignment horizontal="right" vertical="center" wrapText="1"/>
    </xf>
    <xf numFmtId="0" fontId="28" fillId="2" borderId="31" xfId="0" applyFont="1" applyFill="1" applyBorder="1" applyAlignment="1">
      <alignment horizontal="right" vertical="center" wrapText="1"/>
    </xf>
    <xf numFmtId="49" fontId="13" fillId="3" borderId="9" xfId="1" applyNumberFormat="1" applyFont="1" applyFill="1" applyBorder="1" applyAlignment="1" applyProtection="1">
      <alignment horizontal="center" vertical="center" wrapText="1"/>
      <protection locked="0"/>
    </xf>
    <xf numFmtId="49" fontId="13" fillId="3" borderId="61" xfId="1" applyNumberFormat="1" applyFont="1" applyFill="1" applyBorder="1" applyAlignment="1" applyProtection="1">
      <alignment horizontal="center" vertical="center" wrapText="1"/>
      <protection locked="0"/>
    </xf>
    <xf numFmtId="49" fontId="13" fillId="3" borderId="62" xfId="1" applyNumberFormat="1" applyFont="1" applyFill="1" applyBorder="1" applyAlignment="1" applyProtection="1">
      <alignment horizontal="center" vertical="center" wrapText="1"/>
      <protection locked="0"/>
    </xf>
    <xf numFmtId="0" fontId="25" fillId="2" borderId="9" xfId="1" applyFont="1" applyFill="1" applyBorder="1" applyAlignment="1">
      <alignment horizontal="center" vertical="center"/>
    </xf>
    <xf numFmtId="0" fontId="25" fillId="2" borderId="61" xfId="1" applyFont="1" applyFill="1" applyBorder="1" applyAlignment="1">
      <alignment horizontal="center" vertical="center"/>
    </xf>
    <xf numFmtId="0" fontId="25" fillId="2" borderId="62" xfId="1" applyFont="1" applyFill="1" applyBorder="1" applyAlignment="1">
      <alignment horizontal="center" vertical="center"/>
    </xf>
    <xf numFmtId="0" fontId="13" fillId="3" borderId="17" xfId="1" applyFont="1" applyFill="1" applyBorder="1" applyAlignment="1" applyProtection="1">
      <alignment horizontal="left" vertical="center" wrapText="1"/>
      <protection locked="0"/>
    </xf>
    <xf numFmtId="0" fontId="13" fillId="3" borderId="56" xfId="1" applyFont="1" applyFill="1" applyBorder="1" applyAlignment="1" applyProtection="1">
      <alignment horizontal="left" vertical="center" wrapText="1"/>
      <protection locked="0"/>
    </xf>
    <xf numFmtId="0" fontId="13" fillId="3" borderId="57" xfId="1" applyFont="1" applyFill="1" applyBorder="1" applyAlignment="1" applyProtection="1">
      <alignment horizontal="left" vertical="center" wrapText="1"/>
      <protection locked="0"/>
    </xf>
    <xf numFmtId="0" fontId="9" fillId="2" borderId="9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/>
    </xf>
    <xf numFmtId="3" fontId="13" fillId="3" borderId="37" xfId="0" applyNumberFormat="1" applyFont="1" applyFill="1" applyBorder="1" applyAlignment="1" applyProtection="1">
      <alignment horizontal="center" vertical="center"/>
      <protection locked="0"/>
    </xf>
    <xf numFmtId="3" fontId="13" fillId="3" borderId="3" xfId="0" applyNumberFormat="1" applyFont="1" applyFill="1" applyBorder="1" applyAlignment="1" applyProtection="1">
      <alignment horizontal="center" vertical="center"/>
      <protection locked="0"/>
    </xf>
    <xf numFmtId="3" fontId="13" fillId="3" borderId="38" xfId="0" applyNumberFormat="1" applyFont="1" applyFill="1" applyBorder="1" applyAlignment="1" applyProtection="1">
      <alignment horizontal="center" vertical="center"/>
      <protection locked="0"/>
    </xf>
    <xf numFmtId="3" fontId="13" fillId="3" borderId="15" xfId="0" applyNumberFormat="1" applyFont="1" applyFill="1" applyBorder="1" applyAlignment="1" applyProtection="1">
      <alignment horizontal="center" vertical="center"/>
      <protection locked="0"/>
    </xf>
    <xf numFmtId="0" fontId="13" fillId="3" borderId="59" xfId="1" applyFont="1" applyFill="1" applyBorder="1" applyAlignment="1" applyProtection="1">
      <alignment horizontal="left" vertical="center" wrapText="1"/>
      <protection locked="0"/>
    </xf>
    <xf numFmtId="0" fontId="13" fillId="3" borderId="60" xfId="1" applyFont="1" applyFill="1" applyBorder="1" applyAlignment="1" applyProtection="1">
      <alignment horizontal="left" vertical="center" wrapText="1"/>
      <protection locked="0"/>
    </xf>
    <xf numFmtId="0" fontId="24" fillId="2" borderId="9" xfId="1" applyFont="1" applyFill="1" applyBorder="1" applyAlignment="1">
      <alignment horizontal="center" vertical="center" wrapText="1"/>
    </xf>
    <xf numFmtId="0" fontId="24" fillId="2" borderId="61" xfId="1" applyFont="1" applyFill="1" applyBorder="1" applyAlignment="1">
      <alignment horizontal="center" vertical="center" wrapText="1"/>
    </xf>
    <xf numFmtId="0" fontId="24" fillId="2" borderId="62" xfId="1" applyFont="1" applyFill="1" applyBorder="1" applyAlignment="1">
      <alignment horizontal="center" vertical="center" wrapText="1"/>
    </xf>
    <xf numFmtId="0" fontId="13" fillId="3" borderId="16" xfId="1" applyFont="1" applyFill="1" applyBorder="1" applyAlignment="1" applyProtection="1">
      <alignment horizontal="left" vertical="center" wrapText="1"/>
      <protection locked="0"/>
    </xf>
    <xf numFmtId="0" fontId="13" fillId="3" borderId="64" xfId="1" applyFont="1" applyFill="1" applyBorder="1" applyAlignment="1" applyProtection="1">
      <alignment horizontal="left" vertical="center" wrapText="1"/>
      <protection locked="0"/>
    </xf>
    <xf numFmtId="0" fontId="13" fillId="3" borderId="65" xfId="1" applyFont="1" applyFill="1" applyBorder="1" applyAlignment="1" applyProtection="1">
      <alignment horizontal="left" vertical="center" wrapText="1"/>
      <protection locked="0"/>
    </xf>
    <xf numFmtId="0" fontId="24" fillId="2" borderId="9" xfId="1" applyFont="1" applyFill="1" applyBorder="1" applyAlignment="1">
      <alignment horizontal="right" vertical="center" wrapText="1"/>
    </xf>
    <xf numFmtId="0" fontId="24" fillId="2" borderId="61" xfId="1" applyFont="1" applyFill="1" applyBorder="1" applyAlignment="1">
      <alignment horizontal="right" vertical="center" wrapText="1"/>
    </xf>
    <xf numFmtId="0" fontId="23" fillId="2" borderId="9" xfId="1" applyFont="1" applyFill="1" applyBorder="1" applyAlignment="1">
      <alignment horizontal="center" vertical="center" wrapText="1"/>
    </xf>
    <xf numFmtId="0" fontId="23" fillId="2" borderId="61" xfId="1" applyFont="1" applyFill="1" applyBorder="1" applyAlignment="1">
      <alignment horizontal="center" vertical="center" wrapText="1"/>
    </xf>
    <xf numFmtId="0" fontId="23" fillId="2" borderId="62" xfId="1" applyFont="1" applyFill="1" applyBorder="1" applyAlignment="1">
      <alignment horizontal="center" vertical="center" wrapText="1"/>
    </xf>
    <xf numFmtId="0" fontId="24" fillId="2" borderId="67" xfId="1" applyFont="1" applyFill="1" applyBorder="1" applyAlignment="1">
      <alignment horizontal="center" vertical="center" wrapText="1"/>
    </xf>
    <xf numFmtId="168" fontId="13" fillId="3" borderId="9" xfId="1" applyNumberFormat="1" applyFont="1" applyFill="1" applyBorder="1" applyAlignment="1" applyProtection="1">
      <alignment horizontal="center" vertical="center" wrapText="1"/>
      <protection locked="0"/>
    </xf>
    <xf numFmtId="168" fontId="13" fillId="3" borderId="61" xfId="1" applyNumberFormat="1" applyFont="1" applyFill="1" applyBorder="1" applyAlignment="1" applyProtection="1">
      <alignment horizontal="center" vertical="center" wrapText="1"/>
      <protection locked="0"/>
    </xf>
    <xf numFmtId="168" fontId="13" fillId="3" borderId="62" xfId="1" applyNumberFormat="1" applyFont="1" applyFill="1" applyBorder="1" applyAlignment="1" applyProtection="1">
      <alignment horizontal="center" vertical="center" wrapText="1"/>
      <protection locked="0"/>
    </xf>
    <xf numFmtId="49" fontId="7" fillId="3" borderId="9" xfId="1" applyNumberFormat="1" applyFont="1" applyFill="1" applyBorder="1" applyAlignment="1" applyProtection="1">
      <alignment horizontal="center" vertical="center" wrapText="1"/>
      <protection locked="0"/>
    </xf>
    <xf numFmtId="49" fontId="7" fillId="3" borderId="61" xfId="1" applyNumberFormat="1" applyFont="1" applyFill="1" applyBorder="1" applyAlignment="1" applyProtection="1">
      <alignment horizontal="center" vertical="center" wrapText="1"/>
      <protection locked="0"/>
    </xf>
    <xf numFmtId="49" fontId="7" fillId="3" borderId="62" xfId="1" applyNumberFormat="1" applyFont="1" applyFill="1" applyBorder="1" applyAlignment="1" applyProtection="1">
      <alignment horizontal="center" vertical="center" wrapText="1"/>
      <protection locked="0"/>
    </xf>
    <xf numFmtId="0" fontId="25" fillId="3" borderId="33" xfId="1" applyFont="1" applyFill="1" applyBorder="1" applyAlignment="1">
      <alignment horizontal="center"/>
    </xf>
    <xf numFmtId="0" fontId="25" fillId="3" borderId="53" xfId="1" applyFont="1" applyFill="1" applyBorder="1" applyAlignment="1">
      <alignment horizontal="center"/>
    </xf>
    <xf numFmtId="0" fontId="25" fillId="3" borderId="55" xfId="1" applyFont="1" applyFill="1" applyBorder="1" applyAlignment="1">
      <alignment horizontal="center"/>
    </xf>
    <xf numFmtId="49" fontId="13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1" fillId="3" borderId="5" xfId="1" applyNumberFormat="1" applyFont="1" applyFill="1" applyBorder="1" applyAlignment="1" applyProtection="1">
      <alignment horizontal="center" vertical="center" wrapText="1"/>
      <protection locked="0"/>
    </xf>
    <xf numFmtId="49" fontId="11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2" borderId="66" xfId="1" applyFont="1" applyFill="1" applyBorder="1" applyAlignment="1">
      <alignment horizontal="right" vertical="center" wrapText="1"/>
    </xf>
    <xf numFmtId="0" fontId="23" fillId="2" borderId="39" xfId="1" applyFont="1" applyFill="1" applyBorder="1" applyAlignment="1">
      <alignment horizontal="right" vertical="center" wrapText="1"/>
    </xf>
    <xf numFmtId="0" fontId="23" fillId="2" borderId="41" xfId="1" applyFont="1" applyFill="1" applyBorder="1" applyAlignment="1">
      <alignment horizontal="right" vertical="center" wrapText="1"/>
    </xf>
    <xf numFmtId="49" fontId="13" fillId="3" borderId="1" xfId="1" applyNumberFormat="1" applyFont="1" applyFill="1" applyBorder="1" applyAlignment="1" applyProtection="1">
      <alignment horizontal="center" vertical="center"/>
      <protection locked="0"/>
    </xf>
    <xf numFmtId="49" fontId="13" fillId="3" borderId="5" xfId="1" applyNumberFormat="1" applyFont="1" applyFill="1" applyBorder="1" applyAlignment="1" applyProtection="1">
      <alignment horizontal="center" vertical="center"/>
      <protection locked="0"/>
    </xf>
    <xf numFmtId="49" fontId="13" fillId="3" borderId="6" xfId="1" applyNumberFormat="1" applyFont="1" applyFill="1" applyBorder="1" applyAlignment="1" applyProtection="1">
      <alignment horizontal="center" vertical="center"/>
      <protection locked="0"/>
    </xf>
    <xf numFmtId="49" fontId="13" fillId="3" borderId="9" xfId="1" applyNumberFormat="1" applyFont="1" applyFill="1" applyBorder="1" applyAlignment="1" applyProtection="1">
      <alignment horizontal="center" vertical="center"/>
      <protection locked="0"/>
    </xf>
    <xf numFmtId="49" fontId="13" fillId="3" borderId="61" xfId="1" applyNumberFormat="1" applyFont="1" applyFill="1" applyBorder="1" applyAlignment="1" applyProtection="1">
      <alignment horizontal="center" vertical="center"/>
      <protection locked="0"/>
    </xf>
    <xf numFmtId="49" fontId="13" fillId="3" borderId="62" xfId="1" applyNumberFormat="1" applyFont="1" applyFill="1" applyBorder="1" applyAlignment="1" applyProtection="1">
      <alignment horizontal="center" vertical="center"/>
      <protection locked="0"/>
    </xf>
    <xf numFmtId="0" fontId="23" fillId="2" borderId="16" xfId="1" applyFont="1" applyFill="1" applyBorder="1" applyAlignment="1">
      <alignment horizontal="right" vertical="center" wrapText="1"/>
    </xf>
    <xf numFmtId="0" fontId="23" fillId="2" borderId="18" xfId="1" applyFont="1" applyFill="1" applyBorder="1" applyAlignment="1">
      <alignment horizontal="right" vertical="center" wrapText="1"/>
    </xf>
    <xf numFmtId="49" fontId="11" fillId="3" borderId="61" xfId="1" applyNumberFormat="1" applyFont="1" applyFill="1" applyBorder="1" applyAlignment="1" applyProtection="1">
      <alignment horizontal="center" vertical="center" wrapText="1"/>
      <protection locked="0"/>
    </xf>
    <xf numFmtId="49" fontId="11" fillId="3" borderId="6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31" xfId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horizontal="center" vertical="center"/>
    </xf>
    <xf numFmtId="0" fontId="23" fillId="2" borderId="58" xfId="1" applyFont="1" applyFill="1" applyBorder="1" applyAlignment="1">
      <alignment horizontal="right" vertical="center" wrapText="1"/>
    </xf>
    <xf numFmtId="0" fontId="38" fillId="2" borderId="33" xfId="1" applyFont="1" applyFill="1" applyBorder="1" applyAlignment="1">
      <alignment horizontal="center"/>
    </xf>
    <xf numFmtId="0" fontId="38" fillId="2" borderId="53" xfId="1" applyFont="1" applyFill="1" applyBorder="1" applyAlignment="1">
      <alignment horizontal="center"/>
    </xf>
    <xf numFmtId="0" fontId="38" fillId="2" borderId="55" xfId="1" applyFont="1" applyFill="1" applyBorder="1" applyAlignment="1">
      <alignment horizontal="center"/>
    </xf>
    <xf numFmtId="0" fontId="31" fillId="2" borderId="61" xfId="1" applyNumberFormat="1" applyFont="1" applyFill="1" applyBorder="1" applyAlignment="1" applyProtection="1">
      <alignment horizontal="center" vertical="center"/>
      <protection hidden="1"/>
    </xf>
    <xf numFmtId="0" fontId="31" fillId="2" borderId="62" xfId="1" applyNumberFormat="1" applyFont="1" applyFill="1" applyBorder="1" applyAlignment="1" applyProtection="1">
      <alignment horizontal="center" vertical="center"/>
      <protection hidden="1"/>
    </xf>
    <xf numFmtId="0" fontId="39" fillId="2" borderId="31" xfId="1" applyFont="1" applyFill="1" applyBorder="1" applyAlignment="1">
      <alignment horizontal="center" vertical="center"/>
    </xf>
    <xf numFmtId="0" fontId="39" fillId="2" borderId="19" xfId="1" applyFont="1" applyFill="1" applyBorder="1" applyAlignment="1">
      <alignment horizontal="center" vertical="center"/>
    </xf>
    <xf numFmtId="0" fontId="39" fillId="2" borderId="20" xfId="1" applyFont="1" applyFill="1" applyBorder="1" applyAlignment="1">
      <alignment horizontal="center" vertical="center"/>
    </xf>
    <xf numFmtId="4" fontId="19" fillId="3" borderId="17" xfId="1" applyNumberFormat="1" applyFont="1" applyFill="1" applyBorder="1" applyAlignment="1" applyProtection="1">
      <alignment horizontal="center" vertical="center"/>
      <protection locked="0"/>
    </xf>
    <xf numFmtId="4" fontId="19" fillId="3" borderId="56" xfId="1" applyNumberFormat="1" applyFont="1" applyFill="1" applyBorder="1" applyAlignment="1" applyProtection="1">
      <alignment horizontal="center" vertical="center"/>
      <protection locked="0"/>
    </xf>
    <xf numFmtId="4" fontId="19" fillId="3" borderId="22" xfId="1" applyNumberFormat="1" applyFont="1" applyFill="1" applyBorder="1" applyAlignment="1" applyProtection="1">
      <alignment horizontal="center" vertical="center"/>
      <protection locked="0"/>
    </xf>
    <xf numFmtId="0" fontId="31" fillId="2" borderId="53" xfId="1" applyFont="1" applyFill="1" applyBorder="1" applyAlignment="1">
      <alignment horizontal="center" vertical="center" wrapText="1"/>
    </xf>
    <xf numFmtId="0" fontId="31" fillId="2" borderId="0" xfId="1" applyFont="1" applyFill="1" applyAlignment="1">
      <alignment horizontal="center" vertical="center" wrapText="1"/>
    </xf>
    <xf numFmtId="167" fontId="33" fillId="0" borderId="7" xfId="0" applyNumberFormat="1" applyFont="1" applyBorder="1" applyAlignment="1">
      <alignment horizontal="center" vertical="center" wrapText="1"/>
    </xf>
    <xf numFmtId="166" fontId="33" fillId="0" borderId="7" xfId="0" applyNumberFormat="1" applyFont="1" applyBorder="1" applyAlignment="1">
      <alignment horizontal="center" vertical="center" wrapText="1"/>
    </xf>
    <xf numFmtId="0" fontId="26" fillId="0" borderId="7" xfId="0" applyNumberFormat="1" applyFont="1" applyBorder="1" applyAlignment="1">
      <alignment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7" xfId="0" applyNumberFormat="1" applyFont="1" applyBorder="1" applyAlignment="1">
      <alignment horizontal="center" vertical="center" wrapText="1"/>
    </xf>
    <xf numFmtId="0" fontId="33" fillId="0" borderId="68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40" fillId="0" borderId="43" xfId="0" applyFont="1" applyBorder="1" applyAlignment="1">
      <alignment horizontal="center"/>
    </xf>
    <xf numFmtId="0" fontId="40" fillId="0" borderId="56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4" fontId="40" fillId="0" borderId="43" xfId="0" applyNumberFormat="1" applyFont="1" applyBorder="1" applyAlignment="1">
      <alignment horizontal="center" vertical="center"/>
    </xf>
    <xf numFmtId="4" fontId="40" fillId="0" borderId="56" xfId="0" applyNumberFormat="1" applyFont="1" applyBorder="1" applyAlignment="1">
      <alignment horizontal="center" vertical="center"/>
    </xf>
    <xf numFmtId="4" fontId="40" fillId="0" borderId="22" xfId="0" applyNumberFormat="1" applyFont="1" applyBorder="1" applyAlignment="1">
      <alignment horizontal="center" vertical="center"/>
    </xf>
    <xf numFmtId="49" fontId="13" fillId="3" borderId="18" xfId="1" applyNumberFormat="1" applyFont="1" applyFill="1" applyBorder="1" applyAlignment="1" applyProtection="1">
      <alignment horizontal="left" vertical="center" wrapText="1"/>
      <protection locked="0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10" dropStyle="combo" dx="22" fmlaRange="$I$3:$I$12" noThreeD="1" sel="3" val="0"/>
</file>

<file path=xl/ctrlProps/ctrlProp2.xml><?xml version="1.0" encoding="utf-8"?>
<formControlPr xmlns="http://schemas.microsoft.com/office/spreadsheetml/2009/9/main" objectType="Drop" dropStyle="combo" dx="22" fmlaRange="$I$28:$I$32" noThreeD="1" sel="5" val="0"/>
</file>

<file path=xl/ctrlProps/ctrlProp3.xml><?xml version="1.0" encoding="utf-8"?>
<formControlPr xmlns="http://schemas.microsoft.com/office/spreadsheetml/2009/9/main" objectType="Drop" dropStyle="combo" dx="22" fmlaRange="$I$90:$I$95" noThreeD="1" sel="5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</xdr:row>
          <xdr:rowOff>314325</xdr:rowOff>
        </xdr:from>
        <xdr:to>
          <xdr:col>5</xdr:col>
          <xdr:colOff>1209675</xdr:colOff>
          <xdr:row>3</xdr:row>
          <xdr:rowOff>0</xdr:rowOff>
        </xdr:to>
        <xdr:sp macro="" textlink="">
          <xdr:nvSpPr>
            <xdr:cNvPr id="1025" name="Drop Down 1" descr="Выбрать нужное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28</xdr:row>
          <xdr:rowOff>0</xdr:rowOff>
        </xdr:from>
        <xdr:to>
          <xdr:col>5</xdr:col>
          <xdr:colOff>1209675</xdr:colOff>
          <xdr:row>28</xdr:row>
          <xdr:rowOff>247650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89</xdr:row>
          <xdr:rowOff>9525</xdr:rowOff>
        </xdr:from>
        <xdr:to>
          <xdr:col>5</xdr:col>
          <xdr:colOff>0</xdr:colOff>
          <xdr:row>89</xdr:row>
          <xdr:rowOff>285750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W101"/>
  <sheetViews>
    <sheetView tabSelected="1" topLeftCell="A88" zoomScaleNormal="100" workbookViewId="0">
      <selection activeCell="B101" sqref="B101:E101"/>
    </sheetView>
  </sheetViews>
  <sheetFormatPr defaultRowHeight="14.25"/>
  <cols>
    <col min="1" max="1" width="66.42578125" style="4" customWidth="1"/>
    <col min="2" max="6" width="18.28515625" style="4" customWidth="1"/>
    <col min="7" max="7" width="9.7109375" style="4" customWidth="1"/>
    <col min="8" max="8" width="9.5703125" style="4" customWidth="1"/>
    <col min="9" max="9" width="5.85546875" style="20" hidden="1" customWidth="1"/>
    <col min="10" max="11" width="9.140625" style="4" hidden="1" customWidth="1"/>
    <col min="12" max="12" width="13.85546875" style="4" hidden="1" customWidth="1"/>
    <col min="13" max="23" width="9.140625" style="4" hidden="1" customWidth="1"/>
    <col min="24" max="26" width="9.140625" style="4" customWidth="1"/>
    <col min="27" max="16384" width="9.140625" style="4"/>
  </cols>
  <sheetData>
    <row r="1" spans="1:11" ht="18">
      <c r="A1" s="264" t="s">
        <v>3</v>
      </c>
      <c r="B1" s="265"/>
      <c r="C1" s="265"/>
      <c r="D1" s="265"/>
      <c r="E1" s="265"/>
      <c r="F1" s="266"/>
      <c r="G1" s="3"/>
    </row>
    <row r="2" spans="1:11" ht="24.75" customHeight="1" thickBot="1">
      <c r="A2" s="283" t="s">
        <v>99</v>
      </c>
      <c r="B2" s="284"/>
      <c r="C2" s="284"/>
      <c r="D2" s="284"/>
      <c r="E2" s="284"/>
      <c r="F2" s="285"/>
    </row>
    <row r="3" spans="1:11" ht="15.75" thickBot="1">
      <c r="A3" s="1" t="s">
        <v>4</v>
      </c>
      <c r="B3" s="257"/>
      <c r="C3" s="247"/>
      <c r="D3" s="247"/>
      <c r="E3" s="247"/>
      <c r="F3" s="248"/>
      <c r="G3" s="5"/>
      <c r="H3" s="5"/>
      <c r="I3" s="20" t="s">
        <v>88</v>
      </c>
      <c r="J3" s="5"/>
      <c r="K3" s="5"/>
    </row>
    <row r="4" spans="1:11" ht="30.75" customHeight="1" thickBot="1">
      <c r="A4" s="88" t="s">
        <v>8</v>
      </c>
      <c r="B4" s="228" t="s">
        <v>292</v>
      </c>
      <c r="C4" s="229"/>
      <c r="D4" s="229"/>
      <c r="E4" s="229"/>
      <c r="F4" s="230"/>
      <c r="G4" s="5"/>
      <c r="H4" s="5"/>
      <c r="I4" s="20" t="s">
        <v>5</v>
      </c>
      <c r="J4" s="5"/>
      <c r="K4" s="5"/>
    </row>
    <row r="5" spans="1:11" ht="31.5" customHeight="1" thickBot="1">
      <c r="A5" s="88" t="s">
        <v>9</v>
      </c>
      <c r="B5" s="267" t="s">
        <v>293</v>
      </c>
      <c r="C5" s="268"/>
      <c r="D5" s="268"/>
      <c r="E5" s="268"/>
      <c r="F5" s="269"/>
      <c r="G5" s="5"/>
      <c r="H5" s="5"/>
      <c r="I5" s="20" t="s">
        <v>6</v>
      </c>
      <c r="J5" s="5"/>
      <c r="K5" s="5"/>
    </row>
    <row r="6" spans="1:11" ht="15.75" thickBot="1">
      <c r="A6" s="88" t="s">
        <v>77</v>
      </c>
      <c r="B6" s="228" t="s">
        <v>294</v>
      </c>
      <c r="C6" s="229"/>
      <c r="D6" s="229"/>
      <c r="E6" s="229"/>
      <c r="F6" s="230"/>
      <c r="G6" s="5"/>
      <c r="H6" s="5"/>
      <c r="I6" s="20" t="s">
        <v>7</v>
      </c>
      <c r="J6" s="5"/>
      <c r="K6" s="5"/>
    </row>
    <row r="7" spans="1:11" ht="15.75" thickBot="1">
      <c r="A7" s="88" t="s">
        <v>123</v>
      </c>
      <c r="B7" s="228" t="s">
        <v>295</v>
      </c>
      <c r="C7" s="229"/>
      <c r="D7" s="229"/>
      <c r="E7" s="229"/>
      <c r="F7" s="230"/>
      <c r="G7" s="5"/>
      <c r="H7" s="5"/>
      <c r="I7" s="20" t="s">
        <v>114</v>
      </c>
      <c r="J7" s="5"/>
      <c r="K7" s="5"/>
    </row>
    <row r="8" spans="1:11" ht="15.75" thickBot="1">
      <c r="A8" s="88" t="s">
        <v>121</v>
      </c>
      <c r="B8" s="228" t="s">
        <v>296</v>
      </c>
      <c r="C8" s="229"/>
      <c r="D8" s="229"/>
      <c r="E8" s="229"/>
      <c r="F8" s="230"/>
      <c r="G8" s="5"/>
      <c r="H8" s="5"/>
      <c r="I8" s="20" t="s">
        <v>115</v>
      </c>
      <c r="J8" s="5"/>
      <c r="K8" s="5"/>
    </row>
    <row r="9" spans="1:11" ht="15.75" thickBot="1">
      <c r="A9" s="88" t="s">
        <v>122</v>
      </c>
      <c r="B9" s="258">
        <v>9192205045</v>
      </c>
      <c r="C9" s="259"/>
      <c r="D9" s="259"/>
      <c r="E9" s="259"/>
      <c r="F9" s="260"/>
      <c r="G9" s="5"/>
      <c r="H9" s="5"/>
      <c r="I9" s="20" t="s">
        <v>116</v>
      </c>
      <c r="J9" s="5"/>
      <c r="K9" s="5"/>
    </row>
    <row r="10" spans="1:11" ht="15.75" thickBot="1">
      <c r="A10" s="90" t="s">
        <v>59</v>
      </c>
      <c r="B10" s="273" t="s">
        <v>297</v>
      </c>
      <c r="C10" s="274"/>
      <c r="D10" s="274"/>
      <c r="E10" s="274"/>
      <c r="F10" s="275"/>
      <c r="I10" s="20" t="s">
        <v>117</v>
      </c>
    </row>
    <row r="11" spans="1:11" ht="15.75" thickBot="1">
      <c r="A11" s="90" t="s">
        <v>37</v>
      </c>
      <c r="B11" s="276" t="s">
        <v>298</v>
      </c>
      <c r="C11" s="277"/>
      <c r="D11" s="277"/>
      <c r="E11" s="277"/>
      <c r="F11" s="278"/>
      <c r="I11" s="20" t="s">
        <v>118</v>
      </c>
    </row>
    <row r="12" spans="1:11" ht="30.75" thickBot="1">
      <c r="A12" s="88" t="s">
        <v>10</v>
      </c>
      <c r="B12" s="261" t="s">
        <v>299</v>
      </c>
      <c r="C12" s="262"/>
      <c r="D12" s="262"/>
      <c r="E12" s="262"/>
      <c r="F12" s="263"/>
      <c r="G12" s="5"/>
      <c r="H12" s="6"/>
      <c r="I12" s="20" t="s">
        <v>87</v>
      </c>
      <c r="J12" s="5"/>
      <c r="K12" s="5"/>
    </row>
    <row r="13" spans="1:11" ht="15.75" thickBot="1">
      <c r="A13" s="88" t="s">
        <v>11</v>
      </c>
      <c r="B13" s="267"/>
      <c r="C13" s="268"/>
      <c r="D13" s="268"/>
      <c r="E13" s="268"/>
      <c r="F13" s="269"/>
      <c r="G13" s="5"/>
      <c r="H13" s="5"/>
      <c r="I13" s="84"/>
      <c r="J13" s="5"/>
      <c r="K13" s="5"/>
    </row>
    <row r="14" spans="1:11" ht="18" thickBot="1">
      <c r="A14" s="88" t="s">
        <v>89</v>
      </c>
      <c r="B14" s="91">
        <v>255</v>
      </c>
      <c r="C14" s="2"/>
      <c r="D14" s="2"/>
      <c r="E14" s="2"/>
      <c r="F14" s="92"/>
      <c r="G14" s="5"/>
      <c r="H14" s="5"/>
      <c r="J14" s="5"/>
      <c r="K14" s="5"/>
    </row>
    <row r="15" spans="1:11" ht="18" customHeight="1" thickBot="1">
      <c r="A15" s="85" t="s">
        <v>100</v>
      </c>
      <c r="B15" s="93">
        <v>1010</v>
      </c>
      <c r="C15" s="2"/>
      <c r="D15" s="2"/>
      <c r="E15" s="2"/>
      <c r="F15" s="92"/>
      <c r="G15" s="5"/>
      <c r="H15" s="5"/>
      <c r="J15" s="5"/>
      <c r="K15" s="5"/>
    </row>
    <row r="16" spans="1:11" ht="24">
      <c r="A16" s="279" t="s">
        <v>12</v>
      </c>
      <c r="B16" s="94" t="s">
        <v>61</v>
      </c>
      <c r="C16" s="7" t="s">
        <v>13</v>
      </c>
      <c r="D16" s="7" t="s">
        <v>64</v>
      </c>
      <c r="E16" s="7" t="s">
        <v>65</v>
      </c>
      <c r="F16" s="8" t="s">
        <v>14</v>
      </c>
      <c r="G16" s="5"/>
      <c r="H16" s="5"/>
      <c r="J16" s="5"/>
      <c r="K16" s="5"/>
    </row>
    <row r="17" spans="1:11" ht="18" customHeight="1" thickBot="1">
      <c r="A17" s="280"/>
      <c r="B17" s="95">
        <v>3.35</v>
      </c>
      <c r="C17" s="28">
        <f>-D17</f>
        <v>0</v>
      </c>
      <c r="D17" s="28">
        <v>0</v>
      </c>
      <c r="E17" s="28">
        <v>3.35</v>
      </c>
      <c r="F17" s="29">
        <v>0</v>
      </c>
      <c r="G17" s="5"/>
      <c r="H17" s="5"/>
      <c r="J17" s="5"/>
      <c r="K17" s="5"/>
    </row>
    <row r="18" spans="1:11" ht="18" customHeight="1">
      <c r="A18" s="220" t="s">
        <v>90</v>
      </c>
      <c r="B18" s="94" t="s">
        <v>62</v>
      </c>
      <c r="C18" s="7" t="s">
        <v>63</v>
      </c>
      <c r="D18" s="7" t="s">
        <v>15</v>
      </c>
      <c r="E18" s="7" t="s">
        <v>66</v>
      </c>
      <c r="F18" s="8" t="s">
        <v>16</v>
      </c>
      <c r="G18" s="5"/>
      <c r="H18" s="5"/>
      <c r="J18" s="5"/>
      <c r="K18" s="5"/>
    </row>
    <row r="19" spans="1:11" ht="18" customHeight="1">
      <c r="A19" s="286"/>
      <c r="B19" s="96">
        <v>255</v>
      </c>
      <c r="C19" s="26"/>
      <c r="D19" s="26"/>
      <c r="E19" s="26"/>
      <c r="F19" s="27"/>
      <c r="G19" s="5"/>
      <c r="H19" s="5"/>
      <c r="J19" s="5"/>
      <c r="K19" s="5"/>
    </row>
    <row r="20" spans="1:11" ht="15" customHeight="1">
      <c r="A20" s="286"/>
      <c r="B20" s="97" t="s">
        <v>81</v>
      </c>
      <c r="C20" s="15" t="s">
        <v>82</v>
      </c>
      <c r="D20" s="15" t="s">
        <v>83</v>
      </c>
      <c r="E20" s="15" t="s">
        <v>84</v>
      </c>
      <c r="F20" s="16" t="s">
        <v>85</v>
      </c>
      <c r="G20" s="5"/>
      <c r="H20" s="5"/>
      <c r="J20" s="5"/>
      <c r="K20" s="5"/>
    </row>
    <row r="21" spans="1:11" ht="15.75" customHeight="1" thickBot="1">
      <c r="A21" s="221"/>
      <c r="B21" s="98"/>
      <c r="C21" s="24"/>
      <c r="D21" s="24"/>
      <c r="E21" s="24"/>
      <c r="F21" s="25"/>
      <c r="G21" s="5"/>
      <c r="H21" s="5"/>
      <c r="J21" s="5"/>
      <c r="K21" s="5"/>
    </row>
    <row r="22" spans="1:11" ht="32.25" customHeight="1" thickBot="1">
      <c r="A22" s="70" t="s">
        <v>17</v>
      </c>
      <c r="B22" s="228"/>
      <c r="C22" s="229"/>
      <c r="D22" s="229"/>
      <c r="E22" s="229"/>
      <c r="F22" s="230"/>
      <c r="G22" s="5"/>
      <c r="H22" s="5"/>
      <c r="J22" s="5"/>
      <c r="K22" s="5"/>
    </row>
    <row r="23" spans="1:11" ht="33" customHeight="1" thickBot="1">
      <c r="A23" s="88" t="s">
        <v>18</v>
      </c>
      <c r="B23" s="228" t="s">
        <v>300</v>
      </c>
      <c r="C23" s="229"/>
      <c r="D23" s="229"/>
      <c r="E23" s="229"/>
      <c r="F23" s="230"/>
      <c r="G23" s="5"/>
      <c r="H23" s="5"/>
      <c r="J23" s="5"/>
      <c r="K23" s="5"/>
    </row>
    <row r="24" spans="1:11" ht="18" thickBot="1">
      <c r="A24" s="85" t="s">
        <v>91</v>
      </c>
      <c r="B24" s="117"/>
      <c r="C24" s="39"/>
      <c r="D24" s="39"/>
      <c r="E24" s="39"/>
      <c r="F24" s="40"/>
      <c r="G24" s="5"/>
      <c r="H24" s="5"/>
      <c r="J24" s="5"/>
      <c r="K24" s="5"/>
    </row>
    <row r="25" spans="1:11" ht="64.5" customHeight="1" thickBot="1">
      <c r="A25" s="220" t="s">
        <v>19</v>
      </c>
      <c r="B25" s="12" t="s">
        <v>101</v>
      </c>
      <c r="C25" s="71" t="s">
        <v>102</v>
      </c>
      <c r="D25" s="71" t="s">
        <v>103</v>
      </c>
      <c r="E25" s="9" t="s">
        <v>104</v>
      </c>
      <c r="F25" s="23"/>
      <c r="G25" s="5"/>
      <c r="H25" s="5"/>
      <c r="J25" s="5"/>
      <c r="K25" s="5"/>
    </row>
    <row r="26" spans="1:11" ht="15.75" customHeight="1" thickBot="1">
      <c r="A26" s="221"/>
      <c r="B26" s="22">
        <v>0.2</v>
      </c>
      <c r="C26" s="22">
        <v>0.8</v>
      </c>
      <c r="D26" s="22"/>
      <c r="E26" s="22"/>
      <c r="F26" s="22"/>
      <c r="G26" s="5"/>
      <c r="H26" s="5"/>
      <c r="J26" s="5"/>
      <c r="K26" s="5"/>
    </row>
    <row r="27" spans="1:11" ht="18" thickBot="1">
      <c r="A27" s="85" t="s">
        <v>92</v>
      </c>
      <c r="B27" s="86">
        <v>110.5</v>
      </c>
      <c r="C27" s="2"/>
      <c r="D27" s="2"/>
      <c r="E27" s="2"/>
      <c r="F27" s="2"/>
      <c r="G27" s="5"/>
      <c r="H27" s="5"/>
      <c r="I27" s="84"/>
      <c r="J27" s="5"/>
      <c r="K27" s="5"/>
    </row>
    <row r="28" spans="1:11" ht="15.75" thickBot="1">
      <c r="A28" s="254" t="s">
        <v>119</v>
      </c>
      <c r="B28" s="255"/>
      <c r="C28" s="255"/>
      <c r="D28" s="255"/>
      <c r="E28" s="255"/>
      <c r="F28" s="256"/>
      <c r="G28" s="5"/>
      <c r="H28" s="5"/>
      <c r="I28" s="20" t="s">
        <v>88</v>
      </c>
      <c r="J28" s="5"/>
      <c r="K28" s="5"/>
    </row>
    <row r="29" spans="1:11" ht="64.5" customHeight="1" thickBot="1">
      <c r="A29" s="67" t="s">
        <v>226</v>
      </c>
      <c r="B29" s="246"/>
      <c r="C29" s="247"/>
      <c r="D29" s="247"/>
      <c r="E29" s="247"/>
      <c r="F29" s="248"/>
      <c r="G29" s="5"/>
      <c r="H29" s="5"/>
      <c r="I29" s="20" t="s">
        <v>20</v>
      </c>
      <c r="J29" s="5"/>
      <c r="K29" s="5"/>
    </row>
    <row r="30" spans="1:11" ht="18" thickBot="1">
      <c r="A30" s="88" t="s">
        <v>93</v>
      </c>
      <c r="B30" s="86">
        <v>204.2</v>
      </c>
      <c r="C30" s="71" t="s">
        <v>23</v>
      </c>
      <c r="D30" s="228"/>
      <c r="E30" s="281"/>
      <c r="F30" s="282"/>
      <c r="G30" s="5"/>
      <c r="H30" s="5"/>
      <c r="I30" s="20" t="s">
        <v>21</v>
      </c>
      <c r="J30" s="5"/>
      <c r="K30" s="5"/>
    </row>
    <row r="31" spans="1:11" ht="18" thickBot="1">
      <c r="A31" s="88" t="s">
        <v>106</v>
      </c>
      <c r="B31" s="86">
        <v>50.8</v>
      </c>
      <c r="C31" s="13"/>
      <c r="D31" s="13"/>
      <c r="E31" s="13"/>
      <c r="F31" s="13"/>
      <c r="G31" s="5"/>
      <c r="H31" s="5"/>
      <c r="I31" s="20" t="s">
        <v>22</v>
      </c>
      <c r="J31" s="5"/>
      <c r="K31" s="5"/>
    </row>
    <row r="32" spans="1:11" ht="35.25" customHeight="1" thickBot="1">
      <c r="A32" s="88" t="s">
        <v>94</v>
      </c>
      <c r="B32" s="89">
        <v>53</v>
      </c>
      <c r="C32" s="252" t="s">
        <v>24</v>
      </c>
      <c r="D32" s="253"/>
      <c r="E32" s="228" t="s">
        <v>301</v>
      </c>
      <c r="F32" s="230"/>
      <c r="G32" s="5"/>
      <c r="H32" s="5"/>
      <c r="I32" s="20" t="s">
        <v>105</v>
      </c>
      <c r="J32" s="5"/>
      <c r="K32" s="5"/>
    </row>
    <row r="33" spans="1:11" ht="27" customHeight="1" thickBot="1">
      <c r="A33" s="220" t="s">
        <v>25</v>
      </c>
      <c r="B33" s="12" t="s">
        <v>107</v>
      </c>
      <c r="C33" s="10" t="s">
        <v>108</v>
      </c>
      <c r="D33" s="10" t="s">
        <v>109</v>
      </c>
      <c r="E33" s="10" t="s">
        <v>110</v>
      </c>
      <c r="F33" s="11" t="s">
        <v>71</v>
      </c>
      <c r="G33" s="5"/>
      <c r="H33" s="5"/>
      <c r="J33" s="5"/>
      <c r="K33" s="5"/>
    </row>
    <row r="34" spans="1:11" ht="21.75" customHeight="1" thickBot="1">
      <c r="A34" s="221"/>
      <c r="B34" s="87">
        <v>16.190000000000001</v>
      </c>
      <c r="C34" s="30"/>
      <c r="D34" s="30">
        <v>19</v>
      </c>
      <c r="E34" s="30"/>
      <c r="F34" s="21"/>
      <c r="G34" s="5"/>
      <c r="H34" s="5"/>
      <c r="J34" s="5"/>
      <c r="K34" s="5"/>
    </row>
    <row r="35" spans="1:11" ht="24.95" customHeight="1">
      <c r="A35" s="209" t="s">
        <v>26</v>
      </c>
      <c r="B35" s="99" t="s">
        <v>72</v>
      </c>
      <c r="C35" s="249" t="s">
        <v>302</v>
      </c>
      <c r="D35" s="250"/>
      <c r="E35" s="250"/>
      <c r="F35" s="251"/>
      <c r="G35" s="5"/>
      <c r="H35" s="5"/>
      <c r="J35" s="5"/>
      <c r="K35" s="5"/>
    </row>
    <row r="36" spans="1:11" ht="24.95" customHeight="1">
      <c r="A36" s="210"/>
      <c r="B36" s="100" t="s">
        <v>73</v>
      </c>
      <c r="C36" s="234" t="s">
        <v>302</v>
      </c>
      <c r="D36" s="235"/>
      <c r="E36" s="235"/>
      <c r="F36" s="236"/>
      <c r="G36" s="5"/>
      <c r="H36" s="5"/>
      <c r="J36" s="5"/>
      <c r="K36" s="5"/>
    </row>
    <row r="37" spans="1:11" ht="24.95" customHeight="1">
      <c r="A37" s="210"/>
      <c r="B37" s="100" t="s">
        <v>74</v>
      </c>
      <c r="C37" s="234" t="s">
        <v>302</v>
      </c>
      <c r="D37" s="235"/>
      <c r="E37" s="235"/>
      <c r="F37" s="236"/>
      <c r="G37" s="5"/>
      <c r="H37" s="5"/>
      <c r="J37" s="5"/>
      <c r="K37" s="5"/>
    </row>
    <row r="38" spans="1:11" ht="24.95" customHeight="1">
      <c r="A38" s="210"/>
      <c r="B38" s="100" t="s">
        <v>221</v>
      </c>
      <c r="C38" s="234" t="s">
        <v>302</v>
      </c>
      <c r="D38" s="235"/>
      <c r="E38" s="235"/>
      <c r="F38" s="236"/>
      <c r="G38" s="5"/>
      <c r="H38" s="5"/>
      <c r="J38" s="5"/>
      <c r="K38" s="5"/>
    </row>
    <row r="39" spans="1:11" ht="24.95" customHeight="1" thickBot="1">
      <c r="A39" s="211"/>
      <c r="B39" s="101" t="s">
        <v>75</v>
      </c>
      <c r="C39" s="314" t="e">
        <f>-B96</f>
        <v>#VALUE!</v>
      </c>
      <c r="D39" s="244"/>
      <c r="E39" s="244"/>
      <c r="F39" s="245"/>
      <c r="G39" s="5"/>
      <c r="H39" s="5"/>
      <c r="J39" s="5"/>
      <c r="K39" s="5"/>
    </row>
    <row r="40" spans="1:11" ht="36.75" thickBot="1">
      <c r="A40" s="270" t="s">
        <v>27</v>
      </c>
      <c r="B40" s="14" t="s">
        <v>28</v>
      </c>
      <c r="C40" s="104" t="s">
        <v>29</v>
      </c>
      <c r="D40" s="104" t="s">
        <v>76</v>
      </c>
      <c r="E40" s="104" t="s">
        <v>30</v>
      </c>
      <c r="F40" s="105" t="s">
        <v>31</v>
      </c>
      <c r="G40" s="5"/>
      <c r="H40" s="5"/>
      <c r="J40" s="5"/>
      <c r="K40" s="5"/>
    </row>
    <row r="41" spans="1:11">
      <c r="A41" s="271"/>
      <c r="B41" s="102" t="s">
        <v>32</v>
      </c>
      <c r="C41" s="106">
        <v>2</v>
      </c>
      <c r="D41" s="107"/>
      <c r="E41" s="107"/>
      <c r="F41" s="108" t="s">
        <v>303</v>
      </c>
      <c r="G41" s="5"/>
      <c r="H41" s="5"/>
      <c r="J41" s="5"/>
      <c r="K41" s="5"/>
    </row>
    <row r="42" spans="1:11">
      <c r="A42" s="271"/>
      <c r="B42" s="102" t="s">
        <v>33</v>
      </c>
      <c r="C42" s="109">
        <v>0</v>
      </c>
      <c r="D42" s="31"/>
      <c r="E42" s="31"/>
      <c r="F42" s="33"/>
      <c r="G42" s="5"/>
      <c r="H42" s="5"/>
      <c r="J42" s="5"/>
      <c r="K42" s="5"/>
    </row>
    <row r="43" spans="1:11">
      <c r="A43" s="271"/>
      <c r="B43" s="102" t="s">
        <v>34</v>
      </c>
      <c r="C43" s="109">
        <v>1</v>
      </c>
      <c r="D43" s="31"/>
      <c r="E43" s="31"/>
      <c r="F43" s="33" t="s">
        <v>303</v>
      </c>
      <c r="G43" s="5"/>
      <c r="H43" s="5"/>
      <c r="J43" s="5"/>
      <c r="K43" s="5"/>
    </row>
    <row r="44" spans="1:11" ht="15" thickBot="1">
      <c r="A44" s="272"/>
      <c r="B44" s="103" t="s">
        <v>35</v>
      </c>
      <c r="C44" s="110">
        <v>2</v>
      </c>
      <c r="D44" s="32"/>
      <c r="E44" s="32"/>
      <c r="F44" s="34" t="s">
        <v>303</v>
      </c>
      <c r="G44" s="5"/>
      <c r="H44" s="5"/>
      <c r="J44" s="5"/>
      <c r="K44" s="5"/>
    </row>
    <row r="45" spans="1:11" ht="34.5" customHeight="1" thickBot="1">
      <c r="A45" s="111" t="s">
        <v>36</v>
      </c>
      <c r="B45" s="228"/>
      <c r="C45" s="229"/>
      <c r="D45" s="229"/>
      <c r="E45" s="229"/>
      <c r="F45" s="230"/>
      <c r="G45" s="5"/>
      <c r="H45" s="5"/>
      <c r="J45" s="5"/>
      <c r="K45" s="5"/>
    </row>
    <row r="46" spans="1:11" ht="18.75" thickBot="1">
      <c r="A46" s="17" t="s">
        <v>111</v>
      </c>
      <c r="B46" s="112"/>
      <c r="C46" s="2"/>
      <c r="D46" s="18"/>
      <c r="E46" s="2"/>
      <c r="F46" s="2"/>
      <c r="G46" s="2"/>
      <c r="H46" s="5"/>
      <c r="J46" s="5"/>
      <c r="K46" s="5"/>
    </row>
    <row r="47" spans="1:11" ht="18.75" thickBot="1">
      <c r="A47" s="17" t="s">
        <v>112</v>
      </c>
      <c r="B47" s="112"/>
      <c r="C47" s="2"/>
      <c r="D47" s="18"/>
      <c r="E47" s="2"/>
      <c r="F47" s="2"/>
      <c r="G47" s="2"/>
      <c r="H47" s="5"/>
      <c r="J47" s="5"/>
      <c r="K47" s="5"/>
    </row>
    <row r="48" spans="1:11" ht="20.25" customHeight="1" thickBot="1">
      <c r="A48" s="19"/>
      <c r="B48" s="5"/>
      <c r="C48" s="2"/>
      <c r="D48" s="2"/>
      <c r="E48" s="2"/>
      <c r="F48" s="2"/>
      <c r="G48" s="2"/>
      <c r="H48" s="5"/>
      <c r="J48" s="5"/>
      <c r="K48" s="5"/>
    </row>
    <row r="49" spans="1:11" ht="18.75" thickBot="1">
      <c r="A49" s="231" t="s">
        <v>60</v>
      </c>
      <c r="B49" s="232"/>
      <c r="C49" s="233"/>
      <c r="D49" s="5"/>
      <c r="E49" s="5"/>
      <c r="F49" s="5"/>
      <c r="G49" s="5"/>
      <c r="H49" s="5"/>
      <c r="J49" s="5"/>
      <c r="K49" s="5"/>
    </row>
    <row r="50" spans="1:11" ht="15.75" thickBot="1">
      <c r="A50" s="237" t="s">
        <v>55</v>
      </c>
      <c r="B50" s="238"/>
      <c r="C50" s="239"/>
      <c r="D50" s="5"/>
      <c r="E50" s="5"/>
      <c r="F50" s="5"/>
      <c r="G50" s="5"/>
      <c r="H50" s="5"/>
      <c r="J50" s="5"/>
      <c r="K50" s="5"/>
    </row>
    <row r="51" spans="1:11" ht="21.75" customHeight="1">
      <c r="A51" s="35" t="s">
        <v>224</v>
      </c>
      <c r="B51" s="240">
        <v>11</v>
      </c>
      <c r="C51" s="241"/>
      <c r="D51" s="19"/>
      <c r="E51" s="19"/>
      <c r="F51" s="19"/>
      <c r="G51" s="19"/>
      <c r="H51" s="19"/>
      <c r="J51" s="19"/>
      <c r="K51" s="19"/>
    </row>
    <row r="52" spans="1:11" ht="15.75" customHeight="1" thickBot="1">
      <c r="A52" s="36" t="s">
        <v>225</v>
      </c>
      <c r="B52" s="242">
        <v>48</v>
      </c>
      <c r="C52" s="243"/>
    </row>
    <row r="53" spans="1:11">
      <c r="A53" s="208" t="s">
        <v>128</v>
      </c>
      <c r="B53" s="113" t="s">
        <v>56</v>
      </c>
      <c r="C53" s="118">
        <v>0.2</v>
      </c>
    </row>
    <row r="54" spans="1:11">
      <c r="A54" s="208"/>
      <c r="B54" s="114" t="s">
        <v>57</v>
      </c>
      <c r="C54" s="119">
        <v>0.8</v>
      </c>
    </row>
    <row r="55" spans="1:11" ht="16.5" customHeight="1">
      <c r="A55" s="208"/>
      <c r="B55" s="114" t="s">
        <v>58</v>
      </c>
      <c r="C55" s="119">
        <v>0</v>
      </c>
    </row>
    <row r="56" spans="1:11">
      <c r="A56" s="208" t="s">
        <v>129</v>
      </c>
      <c r="B56" s="115" t="s">
        <v>56</v>
      </c>
      <c r="C56" s="119">
        <v>0.5</v>
      </c>
    </row>
    <row r="57" spans="1:11">
      <c r="A57" s="208"/>
      <c r="B57" s="114" t="s">
        <v>57</v>
      </c>
      <c r="C57" s="119">
        <v>0.5</v>
      </c>
    </row>
    <row r="58" spans="1:11">
      <c r="A58" s="208"/>
      <c r="B58" s="114" t="s">
        <v>58</v>
      </c>
      <c r="C58" s="119"/>
    </row>
    <row r="59" spans="1:11">
      <c r="A59" s="208" t="s">
        <v>130</v>
      </c>
      <c r="B59" s="115" t="s">
        <v>56</v>
      </c>
      <c r="C59" s="119">
        <v>0.4</v>
      </c>
    </row>
    <row r="60" spans="1:11">
      <c r="A60" s="208"/>
      <c r="B60" s="114" t="s">
        <v>57</v>
      </c>
      <c r="C60" s="119">
        <v>0.6</v>
      </c>
    </row>
    <row r="61" spans="1:11" ht="17.25" customHeight="1">
      <c r="A61" s="208"/>
      <c r="B61" s="114" t="s">
        <v>58</v>
      </c>
      <c r="C61" s="119">
        <v>0</v>
      </c>
    </row>
    <row r="62" spans="1:11">
      <c r="A62" s="208" t="s">
        <v>131</v>
      </c>
      <c r="B62" s="115" t="s">
        <v>56</v>
      </c>
      <c r="C62" s="119">
        <v>0</v>
      </c>
    </row>
    <row r="63" spans="1:11">
      <c r="A63" s="208"/>
      <c r="B63" s="114" t="s">
        <v>57</v>
      </c>
      <c r="C63" s="119">
        <v>1</v>
      </c>
    </row>
    <row r="64" spans="1:11" ht="15" thickBot="1">
      <c r="A64" s="208"/>
      <c r="B64" s="116" t="s">
        <v>58</v>
      </c>
      <c r="C64" s="120">
        <v>0</v>
      </c>
    </row>
    <row r="65" spans="1:5" ht="31.5" customHeight="1">
      <c r="A65" s="36" t="s">
        <v>95</v>
      </c>
      <c r="B65" s="216">
        <v>0</v>
      </c>
      <c r="C65" s="217"/>
    </row>
    <row r="66" spans="1:5" ht="17.25" customHeight="1">
      <c r="A66" s="72" t="s">
        <v>132</v>
      </c>
      <c r="B66" s="218">
        <v>17</v>
      </c>
      <c r="C66" s="219"/>
    </row>
    <row r="67" spans="1:5" ht="15" customHeight="1">
      <c r="A67" s="226" t="s">
        <v>38</v>
      </c>
      <c r="B67" s="222" t="s">
        <v>304</v>
      </c>
      <c r="C67" s="223"/>
    </row>
    <row r="68" spans="1:5" ht="15.75" customHeight="1" thickBot="1">
      <c r="A68" s="227"/>
      <c r="B68" s="224"/>
      <c r="C68" s="225"/>
    </row>
    <row r="69" spans="1:5" ht="15.75" thickBot="1">
      <c r="A69" s="203" t="s">
        <v>40</v>
      </c>
      <c r="B69" s="204"/>
      <c r="C69" s="204"/>
      <c r="D69" s="204"/>
      <c r="E69" s="204"/>
    </row>
    <row r="70" spans="1:5" ht="15" customHeight="1">
      <c r="A70" s="35" t="s">
        <v>41</v>
      </c>
      <c r="B70" s="177"/>
      <c r="C70" s="178"/>
      <c r="D70" s="178"/>
      <c r="E70" s="179"/>
    </row>
    <row r="71" spans="1:5">
      <c r="A71" s="36" t="s">
        <v>42</v>
      </c>
      <c r="B71" s="198"/>
      <c r="C71" s="199"/>
      <c r="D71" s="199"/>
      <c r="E71" s="200"/>
    </row>
    <row r="72" spans="1:5">
      <c r="A72" s="36" t="s">
        <v>43</v>
      </c>
      <c r="B72" s="191">
        <v>1</v>
      </c>
      <c r="C72" s="192"/>
      <c r="D72" s="121"/>
      <c r="E72" s="122"/>
    </row>
    <row r="73" spans="1:5">
      <c r="A73" s="37" t="s">
        <v>44</v>
      </c>
      <c r="B73" s="214">
        <v>1</v>
      </c>
      <c r="C73" s="215"/>
      <c r="D73" s="121"/>
      <c r="E73" s="122"/>
    </row>
    <row r="74" spans="1:5" ht="28.5">
      <c r="A74" s="36" t="s">
        <v>133</v>
      </c>
      <c r="B74" s="212"/>
      <c r="C74" s="213"/>
      <c r="D74" s="121"/>
      <c r="E74" s="122"/>
    </row>
    <row r="75" spans="1:5">
      <c r="A75" s="37" t="s">
        <v>78</v>
      </c>
      <c r="B75" s="188">
        <v>35</v>
      </c>
      <c r="C75" s="189"/>
      <c r="D75" s="121"/>
      <c r="E75" s="122"/>
    </row>
    <row r="76" spans="1:5" ht="15">
      <c r="A76" s="37" t="s">
        <v>218</v>
      </c>
      <c r="B76" s="186" t="s">
        <v>303</v>
      </c>
      <c r="C76" s="187"/>
      <c r="D76" s="121"/>
      <c r="E76" s="122"/>
    </row>
    <row r="77" spans="1:5">
      <c r="A77" s="37" t="s">
        <v>46</v>
      </c>
      <c r="B77" s="198"/>
      <c r="C77" s="199"/>
      <c r="D77" s="199"/>
      <c r="E77" s="200"/>
    </row>
    <row r="78" spans="1:5" ht="15" thickBot="1">
      <c r="A78" s="38" t="s">
        <v>79</v>
      </c>
      <c r="B78" s="193">
        <v>16.190000000000001</v>
      </c>
      <c r="C78" s="194"/>
      <c r="D78" s="123"/>
      <c r="E78" s="124"/>
    </row>
    <row r="79" spans="1:5">
      <c r="A79" s="190"/>
      <c r="B79" s="190"/>
      <c r="C79" s="190"/>
    </row>
    <row r="80" spans="1:5" ht="15.75" thickBot="1">
      <c r="A80" s="176" t="s">
        <v>47</v>
      </c>
      <c r="B80" s="176"/>
      <c r="C80" s="176"/>
      <c r="D80" s="176"/>
      <c r="E80" s="176"/>
    </row>
    <row r="81" spans="1:9" ht="28.5">
      <c r="A81" s="41" t="s">
        <v>48</v>
      </c>
      <c r="B81" s="195" t="s">
        <v>305</v>
      </c>
      <c r="C81" s="196"/>
      <c r="D81" s="196"/>
      <c r="E81" s="197"/>
    </row>
    <row r="82" spans="1:9">
      <c r="A82" s="36" t="s">
        <v>42</v>
      </c>
      <c r="B82" s="198"/>
      <c r="C82" s="199"/>
      <c r="D82" s="199"/>
      <c r="E82" s="200"/>
    </row>
    <row r="83" spans="1:9">
      <c r="A83" s="36" t="s">
        <v>43</v>
      </c>
      <c r="B83" s="191">
        <v>1</v>
      </c>
      <c r="C83" s="192"/>
      <c r="D83" s="121"/>
      <c r="E83" s="122"/>
    </row>
    <row r="84" spans="1:9">
      <c r="A84" s="36" t="s">
        <v>86</v>
      </c>
      <c r="B84" s="174">
        <v>1</v>
      </c>
      <c r="C84" s="175"/>
      <c r="D84" s="132"/>
      <c r="E84" s="131"/>
    </row>
    <row r="85" spans="1:9">
      <c r="A85" s="36"/>
      <c r="B85" s="128" t="s">
        <v>231</v>
      </c>
      <c r="C85" s="129" t="s">
        <v>232</v>
      </c>
      <c r="D85" s="129" t="s">
        <v>233</v>
      </c>
      <c r="E85" s="130" t="s">
        <v>234</v>
      </c>
    </row>
    <row r="86" spans="1:9" ht="14.25" customHeight="1">
      <c r="A86" s="36" t="s">
        <v>227</v>
      </c>
      <c r="B86" s="125"/>
      <c r="C86" s="133"/>
      <c r="D86" s="133"/>
      <c r="E86" s="126"/>
    </row>
    <row r="87" spans="1:9" ht="14.25" customHeight="1">
      <c r="A87" s="36" t="s">
        <v>228</v>
      </c>
      <c r="B87" s="125"/>
      <c r="C87" s="133"/>
      <c r="D87" s="133"/>
      <c r="E87" s="126"/>
    </row>
    <row r="88" spans="1:9" ht="15">
      <c r="A88" s="36" t="s">
        <v>230</v>
      </c>
      <c r="B88" s="125"/>
      <c r="C88" s="133"/>
      <c r="D88" s="133"/>
      <c r="E88" s="126"/>
    </row>
    <row r="89" spans="1:9" ht="29.25" customHeight="1" thickBot="1">
      <c r="A89" s="36" t="s">
        <v>229</v>
      </c>
      <c r="B89" s="134"/>
      <c r="C89" s="135"/>
      <c r="D89" s="135"/>
      <c r="E89" s="136"/>
    </row>
    <row r="90" spans="1:9" ht="60">
      <c r="A90" s="36" t="s">
        <v>120</v>
      </c>
      <c r="B90" s="205"/>
      <c r="C90" s="206"/>
      <c r="D90" s="206"/>
      <c r="E90" s="207"/>
      <c r="I90" s="20" t="s">
        <v>88</v>
      </c>
    </row>
    <row r="91" spans="1:9" ht="75">
      <c r="A91" s="42" t="s">
        <v>96</v>
      </c>
      <c r="B91" s="180" t="s">
        <v>303</v>
      </c>
      <c r="C91" s="181"/>
      <c r="D91" s="181"/>
      <c r="E91" s="182"/>
      <c r="I91" s="20" t="s">
        <v>20</v>
      </c>
    </row>
    <row r="92" spans="1:9" ht="32.25" customHeight="1">
      <c r="A92" s="42" t="s">
        <v>97</v>
      </c>
      <c r="B92" s="162" t="s">
        <v>306</v>
      </c>
      <c r="C92" s="163"/>
      <c r="D92" s="163"/>
      <c r="E92" s="164"/>
      <c r="I92" s="20" t="s">
        <v>21</v>
      </c>
    </row>
    <row r="93" spans="1:9" ht="33.75" customHeight="1" thickBot="1">
      <c r="A93" s="43" t="s">
        <v>98</v>
      </c>
      <c r="B93" s="171" t="s">
        <v>288</v>
      </c>
      <c r="C93" s="172"/>
      <c r="D93" s="172"/>
      <c r="E93" s="173"/>
      <c r="I93" s="20" t="s">
        <v>219</v>
      </c>
    </row>
    <row r="94" spans="1:9" ht="15">
      <c r="A94" s="201"/>
      <c r="B94" s="202"/>
      <c r="C94" s="202"/>
      <c r="D94" s="202"/>
      <c r="E94" s="202"/>
      <c r="I94" s="20" t="s">
        <v>220</v>
      </c>
    </row>
    <row r="95" spans="1:9" ht="15.75" thickBot="1">
      <c r="A95" s="203" t="s">
        <v>49</v>
      </c>
      <c r="B95" s="204"/>
      <c r="C95" s="204"/>
      <c r="D95" s="204"/>
      <c r="E95" s="204"/>
      <c r="I95" s="20" t="s">
        <v>105</v>
      </c>
    </row>
    <row r="96" spans="1:9">
      <c r="A96" s="35" t="s">
        <v>50</v>
      </c>
      <c r="B96" s="168" t="s">
        <v>307</v>
      </c>
      <c r="C96" s="169"/>
      <c r="D96" s="169"/>
      <c r="E96" s="170"/>
    </row>
    <row r="97" spans="1:5">
      <c r="A97" s="36" t="s">
        <v>51</v>
      </c>
      <c r="B97" s="165" t="s">
        <v>307</v>
      </c>
      <c r="C97" s="166"/>
      <c r="D97" s="166"/>
      <c r="E97" s="167"/>
    </row>
    <row r="98" spans="1:5" ht="15">
      <c r="A98" s="36" t="s">
        <v>113</v>
      </c>
      <c r="B98" s="165" t="s">
        <v>306</v>
      </c>
      <c r="C98" s="166"/>
      <c r="D98" s="166"/>
      <c r="E98" s="167"/>
    </row>
    <row r="99" spans="1:5">
      <c r="A99" s="36" t="s">
        <v>52</v>
      </c>
      <c r="B99" s="165" t="s">
        <v>308</v>
      </c>
      <c r="C99" s="166"/>
      <c r="D99" s="166"/>
      <c r="E99" s="167"/>
    </row>
    <row r="100" spans="1:5">
      <c r="A100" s="36" t="s">
        <v>53</v>
      </c>
      <c r="B100" s="165" t="s">
        <v>307</v>
      </c>
      <c r="C100" s="166"/>
      <c r="D100" s="166"/>
      <c r="E100" s="167"/>
    </row>
    <row r="101" spans="1:5" ht="15.75" customHeight="1" thickBot="1">
      <c r="A101" s="44" t="s">
        <v>54</v>
      </c>
      <c r="B101" s="183" t="s">
        <v>307</v>
      </c>
      <c r="C101" s="184"/>
      <c r="D101" s="184"/>
      <c r="E101" s="185"/>
    </row>
  </sheetData>
  <sheetProtection algorithmName="SHA-512" hashValue="VWNRrkJgtiLcnLY8VHMmbjijK7Mg9JKpkzoXqAq7UPvn5jDQ89sLLXR9Ssras/pTKD+91Mo1HGWeHw43cIjLBg==" saltValue="hItbrTvXxRYGvtRKXf2TVQ==" spinCount="100000" sheet="1" objects="1" scenarios="1" selectLockedCells="1"/>
  <mergeCells count="72">
    <mergeCell ref="A1:F1"/>
    <mergeCell ref="B4:F4"/>
    <mergeCell ref="B5:F5"/>
    <mergeCell ref="A40:A44"/>
    <mergeCell ref="B10:F10"/>
    <mergeCell ref="B11:F11"/>
    <mergeCell ref="B7:F7"/>
    <mergeCell ref="B8:F8"/>
    <mergeCell ref="B13:F13"/>
    <mergeCell ref="B6:F6"/>
    <mergeCell ref="A16:A17"/>
    <mergeCell ref="B22:F22"/>
    <mergeCell ref="E32:F32"/>
    <mergeCell ref="D30:F30"/>
    <mergeCell ref="A2:F2"/>
    <mergeCell ref="A18:A21"/>
    <mergeCell ref="A25:A26"/>
    <mergeCell ref="A28:F28"/>
    <mergeCell ref="B3:F3"/>
    <mergeCell ref="B9:F9"/>
    <mergeCell ref="B12:F12"/>
    <mergeCell ref="B23:F23"/>
    <mergeCell ref="B29:F29"/>
    <mergeCell ref="C37:F37"/>
    <mergeCell ref="C35:F35"/>
    <mergeCell ref="C36:F36"/>
    <mergeCell ref="C32:D32"/>
    <mergeCell ref="A33:A34"/>
    <mergeCell ref="A62:A64"/>
    <mergeCell ref="B67:C68"/>
    <mergeCell ref="A67:A68"/>
    <mergeCell ref="B45:F45"/>
    <mergeCell ref="A49:C49"/>
    <mergeCell ref="C38:F38"/>
    <mergeCell ref="A59:A61"/>
    <mergeCell ref="A56:A58"/>
    <mergeCell ref="A50:C50"/>
    <mergeCell ref="B51:C51"/>
    <mergeCell ref="B52:C52"/>
    <mergeCell ref="C39:F39"/>
    <mergeCell ref="A53:A55"/>
    <mergeCell ref="A35:A39"/>
    <mergeCell ref="B71:E71"/>
    <mergeCell ref="A69:E69"/>
    <mergeCell ref="B77:E77"/>
    <mergeCell ref="B74:C74"/>
    <mergeCell ref="B73:C73"/>
    <mergeCell ref="B72:C72"/>
    <mergeCell ref="B65:C65"/>
    <mergeCell ref="B66:C66"/>
    <mergeCell ref="B84:C84"/>
    <mergeCell ref="A80:E80"/>
    <mergeCell ref="B70:E70"/>
    <mergeCell ref="B91:E91"/>
    <mergeCell ref="B101:E101"/>
    <mergeCell ref="B76:C76"/>
    <mergeCell ref="B75:C75"/>
    <mergeCell ref="A79:C79"/>
    <mergeCell ref="B83:C83"/>
    <mergeCell ref="B78:C78"/>
    <mergeCell ref="B81:E81"/>
    <mergeCell ref="B82:E82"/>
    <mergeCell ref="A94:E94"/>
    <mergeCell ref="A95:E95"/>
    <mergeCell ref="B100:E100"/>
    <mergeCell ref="B90:E90"/>
    <mergeCell ref="B92:E92"/>
    <mergeCell ref="B99:E99"/>
    <mergeCell ref="B96:E96"/>
    <mergeCell ref="B97:E97"/>
    <mergeCell ref="B98:E98"/>
    <mergeCell ref="B93:E93"/>
  </mergeCells>
  <pageMargins left="0.39370078740157483" right="0.39370078740157483" top="0.19685039370078741" bottom="0.19685039370078741" header="0.39370078740157483" footer="0.39370078740157483"/>
  <pageSetup paperSize="9" scale="80" orientation="landscape" r:id="rId1"/>
  <rowBreaks count="2" manualBreakCount="2">
    <brk id="32" max="5" man="1"/>
    <brk id="68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altText="Выбрать нужное">
                <anchor moveWithCells="1">
                  <from>
                    <xdr:col>1</xdr:col>
                    <xdr:colOff>9525</xdr:colOff>
                    <xdr:row>1</xdr:row>
                    <xdr:rowOff>314325</xdr:rowOff>
                  </from>
                  <to>
                    <xdr:col>5</xdr:col>
                    <xdr:colOff>1209675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1</xdr:col>
                    <xdr:colOff>9525</xdr:colOff>
                    <xdr:row>28</xdr:row>
                    <xdr:rowOff>0</xdr:rowOff>
                  </from>
                  <to>
                    <xdr:col>5</xdr:col>
                    <xdr:colOff>1209675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1</xdr:col>
                    <xdr:colOff>9525</xdr:colOff>
                    <xdr:row>89</xdr:row>
                    <xdr:rowOff>9525</xdr:rowOff>
                  </from>
                  <to>
                    <xdr:col>5</xdr:col>
                    <xdr:colOff>0</xdr:colOff>
                    <xdr:row>89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Z58"/>
  <sheetViews>
    <sheetView zoomScale="85" zoomScaleNormal="85" workbookViewId="0">
      <selection activeCell="B6" sqref="B6"/>
    </sheetView>
  </sheetViews>
  <sheetFormatPr defaultRowHeight="14.25"/>
  <cols>
    <col min="1" max="1" width="26.85546875" style="46" customWidth="1"/>
    <col min="2" max="13" width="10.42578125" style="46" customWidth="1"/>
    <col min="14" max="14" width="18.7109375" style="46" customWidth="1"/>
    <col min="15" max="16384" width="9.140625" style="46"/>
  </cols>
  <sheetData>
    <row r="1" spans="1:26" ht="21" customHeight="1">
      <c r="A1" s="287" t="s">
        <v>80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9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25.5" customHeight="1" thickBot="1">
      <c r="A2" s="292" t="s">
        <v>222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4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24.75" customHeight="1" thickBot="1">
      <c r="A3" s="55" t="s">
        <v>0</v>
      </c>
      <c r="B3" s="290" t="str">
        <f>IF('Опросный лист'!B4:F4=0," ",'Опросный лист'!B4:F4)</f>
        <v>Муниципальное дошкольное образовательное учреждение"Детский сад комбинированного вида №15 г.Алексеевка Белгородской области"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1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45.75" thickBot="1">
      <c r="A4" s="56" t="s">
        <v>223</v>
      </c>
      <c r="B4" s="57">
        <v>42005</v>
      </c>
      <c r="C4" s="58">
        <v>42036</v>
      </c>
      <c r="D4" s="58">
        <v>42064</v>
      </c>
      <c r="E4" s="58">
        <v>42095</v>
      </c>
      <c r="F4" s="58">
        <v>42125</v>
      </c>
      <c r="G4" s="58">
        <v>42156</v>
      </c>
      <c r="H4" s="58">
        <v>42186</v>
      </c>
      <c r="I4" s="58">
        <v>42217</v>
      </c>
      <c r="J4" s="58">
        <v>42248</v>
      </c>
      <c r="K4" s="58">
        <v>42278</v>
      </c>
      <c r="L4" s="58">
        <v>42309</v>
      </c>
      <c r="M4" s="58">
        <v>42339</v>
      </c>
      <c r="N4" s="59" t="s">
        <v>1</v>
      </c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1:26" ht="28.5">
      <c r="A5" s="60" t="s">
        <v>126</v>
      </c>
      <c r="B5" s="61">
        <f>B6+B7+B8</f>
        <v>0</v>
      </c>
      <c r="C5" s="62">
        <f t="shared" ref="C5:M5" si="0">C6+C7+C8</f>
        <v>0</v>
      </c>
      <c r="D5" s="62">
        <f t="shared" si="0"/>
        <v>0</v>
      </c>
      <c r="E5" s="62">
        <f t="shared" si="0"/>
        <v>0</v>
      </c>
      <c r="F5" s="62">
        <f t="shared" si="0"/>
        <v>0</v>
      </c>
      <c r="G5" s="62">
        <f t="shared" si="0"/>
        <v>0</v>
      </c>
      <c r="H5" s="62">
        <f t="shared" si="0"/>
        <v>0</v>
      </c>
      <c r="I5" s="62">
        <f t="shared" si="0"/>
        <v>0</v>
      </c>
      <c r="J5" s="62">
        <f t="shared" si="0"/>
        <v>0</v>
      </c>
      <c r="K5" s="62">
        <f t="shared" si="0"/>
        <v>0</v>
      </c>
      <c r="L5" s="62">
        <f t="shared" si="0"/>
        <v>0</v>
      </c>
      <c r="M5" s="62">
        <f t="shared" si="0"/>
        <v>0</v>
      </c>
      <c r="N5" s="68">
        <f t="shared" ref="N5:N10" si="1">SUM(B5:M5)</f>
        <v>0</v>
      </c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42" customHeight="1">
      <c r="A6" s="49" t="s">
        <v>124</v>
      </c>
      <c r="B6" s="48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69">
        <f t="shared" si="1"/>
        <v>0</v>
      </c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1:26" ht="42" customHeight="1">
      <c r="A7" s="49" t="s">
        <v>125</v>
      </c>
      <c r="B7" s="48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69">
        <f t="shared" si="1"/>
        <v>0</v>
      </c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spans="1:26" ht="42" customHeight="1">
      <c r="A8" s="49" t="s">
        <v>235</v>
      </c>
      <c r="B8" s="12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69">
        <f t="shared" si="1"/>
        <v>0</v>
      </c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1:26" ht="42" customHeight="1">
      <c r="A9" s="49" t="s">
        <v>127</v>
      </c>
      <c r="B9" s="48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63">
        <f t="shared" si="1"/>
        <v>0</v>
      </c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ht="42" customHeight="1">
      <c r="A10" s="49" t="s">
        <v>68</v>
      </c>
      <c r="B10" s="51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64">
        <f t="shared" si="1"/>
        <v>0</v>
      </c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ht="42" customHeight="1">
      <c r="A11" s="49" t="s">
        <v>67</v>
      </c>
      <c r="B11" s="295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7"/>
      <c r="N11" s="6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ht="42" customHeight="1" thickBot="1">
      <c r="A12" s="50" t="s">
        <v>2</v>
      </c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66">
        <f>SUM(B12:M12)</f>
        <v>0</v>
      </c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>
      <c r="A13" s="298"/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>
      <c r="A14" s="299"/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>
      <c r="A15" s="299"/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26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26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spans="1:26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1:26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1:26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6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1:26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1:26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1:26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</sheetData>
  <sheetProtection algorithmName="SHA-512" hashValue="pxOiHPwKPlyX+qtPKjTc7yQKRpX3t0tdpaev7BsJwUEz/qHCrwqmZ/GoaAmCzPKofcWA0u2DG2pv9OlVIlp8jg==" saltValue="jEWAcQ0aubi8olqFvBQYcg==" spinCount="100000" sheet="1" objects="1" scenarios="1" selectLockedCells="1"/>
  <mergeCells count="5">
    <mergeCell ref="A1:N1"/>
    <mergeCell ref="B3:N3"/>
    <mergeCell ref="A2:N2"/>
    <mergeCell ref="B11:M11"/>
    <mergeCell ref="A13:N15"/>
  </mergeCells>
  <pageMargins left="0.31496062992125984" right="0.31496062992125984" top="0.39370078740157483" bottom="0.39370078740157483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1"/>
  <sheetViews>
    <sheetView workbookViewId="0">
      <selection activeCell="H4" sqref="H4:H15"/>
    </sheetView>
  </sheetViews>
  <sheetFormatPr defaultRowHeight="14.25"/>
  <cols>
    <col min="1" max="1" width="2.42578125" style="73" customWidth="1"/>
    <col min="2" max="2" width="5.7109375" style="73" customWidth="1"/>
    <col min="3" max="3" width="59.5703125" style="73" customWidth="1"/>
    <col min="4" max="4" width="35" style="81" customWidth="1"/>
    <col min="5" max="6" width="9.140625" style="73"/>
    <col min="7" max="7" width="14" style="73" customWidth="1"/>
    <col min="8" max="8" width="25.28515625" style="73" customWidth="1"/>
    <col min="9" max="9" width="14.5703125" style="73" customWidth="1"/>
    <col min="10" max="10" width="23.5703125" style="73" customWidth="1"/>
    <col min="11" max="11" width="18.5703125" style="73" customWidth="1"/>
    <col min="12" max="16384" width="9.140625" style="73"/>
  </cols>
  <sheetData>
    <row r="2" spans="2:11" ht="15" customHeight="1">
      <c r="F2" s="305" t="s">
        <v>200</v>
      </c>
      <c r="G2" s="305" t="s">
        <v>201</v>
      </c>
      <c r="H2" s="307" t="s">
        <v>202</v>
      </c>
      <c r="I2" s="305" t="s">
        <v>203</v>
      </c>
      <c r="J2" s="307" t="s">
        <v>204</v>
      </c>
      <c r="K2" s="305" t="s">
        <v>203</v>
      </c>
    </row>
    <row r="3" spans="2:11" ht="54" customHeight="1">
      <c r="B3" s="303" t="s">
        <v>134</v>
      </c>
      <c r="C3" s="303"/>
      <c r="D3" s="303"/>
      <c r="F3" s="306"/>
      <c r="G3" s="306"/>
      <c r="H3" s="307"/>
      <c r="I3" s="306"/>
      <c r="J3" s="307"/>
      <c r="K3" s="306"/>
    </row>
    <row r="4" spans="2:11" ht="85.5">
      <c r="B4" s="74" t="s">
        <v>135</v>
      </c>
      <c r="C4" s="74" t="s">
        <v>136</v>
      </c>
      <c r="D4" s="76" t="str">
        <f>'Опросный лист'!B4</f>
        <v>Муниципальное дошкольное образовательное учреждение"Детский сад комбинированного вида №15 г.Алексеевка Белгородской области"</v>
      </c>
      <c r="F4" s="75">
        <v>1</v>
      </c>
      <c r="G4" s="75" t="s">
        <v>205</v>
      </c>
      <c r="H4" s="83">
        <f>'Базисные показатели'!B9</f>
        <v>0</v>
      </c>
      <c r="I4" s="300">
        <f>H4+H5+H6</f>
        <v>0</v>
      </c>
      <c r="J4" s="82">
        <f>'Базисные показатели'!B5</f>
        <v>0</v>
      </c>
      <c r="K4" s="301">
        <f>J4+J5+J6</f>
        <v>0</v>
      </c>
    </row>
    <row r="5" spans="2:11" ht="15.75">
      <c r="B5" s="74" t="s">
        <v>137</v>
      </c>
      <c r="C5" s="74" t="s">
        <v>138</v>
      </c>
      <c r="D5" s="76"/>
      <c r="F5" s="75">
        <v>2</v>
      </c>
      <c r="G5" s="75" t="s">
        <v>206</v>
      </c>
      <c r="H5" s="83">
        <f>'Базисные показатели'!C9</f>
        <v>0</v>
      </c>
      <c r="I5" s="300"/>
      <c r="J5" s="82">
        <f>'Базисные показатели'!C5</f>
        <v>0</v>
      </c>
      <c r="K5" s="301"/>
    </row>
    <row r="6" spans="2:11" ht="28.5">
      <c r="B6" s="74" t="s">
        <v>139</v>
      </c>
      <c r="C6" s="74" t="s">
        <v>140</v>
      </c>
      <c r="D6" s="76" t="str">
        <f>'Опросный лист'!B7</f>
        <v>заведующий ДОУ Шрамко Людмила Владимировна</v>
      </c>
      <c r="F6" s="75">
        <v>3</v>
      </c>
      <c r="G6" s="75" t="s">
        <v>207</v>
      </c>
      <c r="H6" s="83">
        <f>'Базисные показатели'!D9</f>
        <v>0</v>
      </c>
      <c r="I6" s="300"/>
      <c r="J6" s="82">
        <f>'Базисные показатели'!D5</f>
        <v>0</v>
      </c>
      <c r="K6" s="301"/>
    </row>
    <row r="7" spans="2:11" ht="28.5">
      <c r="B7" s="74" t="s">
        <v>141</v>
      </c>
      <c r="C7" s="74" t="s">
        <v>142</v>
      </c>
      <c r="D7" s="76" t="str">
        <f>'Опросный лист'!B5</f>
        <v>309850 Белгородская область, г.Алексеевка ул.8 Марта,2</v>
      </c>
      <c r="F7" s="75">
        <v>4</v>
      </c>
      <c r="G7" s="75" t="s">
        <v>208</v>
      </c>
      <c r="H7" s="83">
        <f>'Базисные показатели'!E9</f>
        <v>0</v>
      </c>
      <c r="I7" s="300">
        <f>H7+H8+H9</f>
        <v>0</v>
      </c>
      <c r="J7" s="82">
        <f>'Базисные показатели'!E5</f>
        <v>0</v>
      </c>
      <c r="K7" s="301">
        <f>J7+J8+J9</f>
        <v>0</v>
      </c>
    </row>
    <row r="8" spans="2:11" ht="28.5">
      <c r="B8" s="74" t="s">
        <v>143</v>
      </c>
      <c r="C8" s="74" t="s">
        <v>144</v>
      </c>
      <c r="D8" s="76" t="str">
        <f>CONCATENATE('Опросный лист'!B8," ",'Опросный лист'!B9)</f>
        <v>Шрамко Людмила Владимировна 9192205045</v>
      </c>
      <c r="F8" s="75">
        <v>5</v>
      </c>
      <c r="G8" s="75" t="s">
        <v>209</v>
      </c>
      <c r="H8" s="83">
        <f>'Базисные показатели'!F9</f>
        <v>0</v>
      </c>
      <c r="I8" s="300"/>
      <c r="J8" s="82">
        <f>'Базисные показатели'!F5</f>
        <v>0</v>
      </c>
      <c r="K8" s="301"/>
    </row>
    <row r="9" spans="2:11" ht="15.75">
      <c r="B9" s="74" t="s">
        <v>145</v>
      </c>
      <c r="C9" s="74" t="s">
        <v>146</v>
      </c>
      <c r="D9" s="76" t="str">
        <f>'Опросный лист'!B10</f>
        <v>alexdou15@mail.ru</v>
      </c>
      <c r="F9" s="75">
        <v>6</v>
      </c>
      <c r="G9" s="75" t="s">
        <v>210</v>
      </c>
      <c r="H9" s="83">
        <f>'Базисные показатели'!G9</f>
        <v>0</v>
      </c>
      <c r="I9" s="300"/>
      <c r="J9" s="82">
        <f>'Базисные показатели'!G5</f>
        <v>0</v>
      </c>
      <c r="K9" s="301"/>
    </row>
    <row r="10" spans="2:11" ht="15.75">
      <c r="B10" s="304" t="s">
        <v>55</v>
      </c>
      <c r="C10" s="304"/>
      <c r="D10" s="304"/>
      <c r="F10" s="75">
        <v>7</v>
      </c>
      <c r="G10" s="75" t="s">
        <v>211</v>
      </c>
      <c r="H10" s="83">
        <f>'Базисные показатели'!H9</f>
        <v>0</v>
      </c>
      <c r="I10" s="300">
        <f>H10+H11+H12</f>
        <v>0</v>
      </c>
      <c r="J10" s="82">
        <f>'Базисные показатели'!H5</f>
        <v>0</v>
      </c>
      <c r="K10" s="301">
        <f>J10+J11+J12</f>
        <v>0</v>
      </c>
    </row>
    <row r="11" spans="2:11" ht="15.75">
      <c r="B11" s="74" t="s">
        <v>147</v>
      </c>
      <c r="C11" s="74" t="s">
        <v>148</v>
      </c>
      <c r="D11" s="77" t="str">
        <f>'Опросный лист'!B11</f>
        <v>1964</v>
      </c>
      <c r="F11" s="75">
        <v>8</v>
      </c>
      <c r="G11" s="75" t="s">
        <v>212</v>
      </c>
      <c r="H11" s="83">
        <f>'Базисные показатели'!I9</f>
        <v>0</v>
      </c>
      <c r="I11" s="300"/>
      <c r="J11" s="82">
        <f>'Базисные показатели'!I5</f>
        <v>0</v>
      </c>
      <c r="K11" s="301"/>
    </row>
    <row r="12" spans="2:11" ht="15.75">
      <c r="B12" s="74" t="s">
        <v>149</v>
      </c>
      <c r="C12" s="74" t="s">
        <v>150</v>
      </c>
      <c r="D12" s="78">
        <f>'Опросный лист'!B14</f>
        <v>255</v>
      </c>
      <c r="F12" s="75">
        <v>9</v>
      </c>
      <c r="G12" s="75" t="s">
        <v>213</v>
      </c>
      <c r="H12" s="83">
        <f>'Базисные показатели'!J9</f>
        <v>0</v>
      </c>
      <c r="I12" s="300"/>
      <c r="J12" s="82">
        <f>'Базисные показатели'!J5</f>
        <v>0</v>
      </c>
      <c r="K12" s="301"/>
    </row>
    <row r="13" spans="2:11" ht="15.75">
      <c r="B13" s="74" t="s">
        <v>151</v>
      </c>
      <c r="C13" s="74" t="s">
        <v>152</v>
      </c>
      <c r="D13" s="78">
        <f>'Опросный лист'!B31</f>
        <v>50.8</v>
      </c>
      <c r="F13" s="75">
        <v>10</v>
      </c>
      <c r="G13" s="75" t="s">
        <v>214</v>
      </c>
      <c r="H13" s="83">
        <f>'Базисные показатели'!K9</f>
        <v>0</v>
      </c>
      <c r="I13" s="300">
        <f>H13+H14+H15</f>
        <v>0</v>
      </c>
      <c r="J13" s="82">
        <f>'Базисные показатели'!K5</f>
        <v>0</v>
      </c>
      <c r="K13" s="301">
        <f>J13+J14+J15</f>
        <v>0</v>
      </c>
    </row>
    <row r="14" spans="2:11" ht="15.75">
      <c r="B14" s="74" t="s">
        <v>153</v>
      </c>
      <c r="C14" s="74" t="s">
        <v>154</v>
      </c>
      <c r="D14" s="78">
        <f>'Опросный лист'!B15</f>
        <v>1010</v>
      </c>
      <c r="F14" s="75">
        <v>11</v>
      </c>
      <c r="G14" s="75" t="s">
        <v>215</v>
      </c>
      <c r="H14" s="83">
        <f>'Базисные показатели'!L9</f>
        <v>0</v>
      </c>
      <c r="I14" s="300"/>
      <c r="J14" s="82">
        <f>'Базисные показатели'!L5</f>
        <v>0</v>
      </c>
      <c r="K14" s="301"/>
    </row>
    <row r="15" spans="2:11" ht="15.75">
      <c r="B15" s="74" t="s">
        <v>155</v>
      </c>
      <c r="C15" s="74" t="s">
        <v>69</v>
      </c>
      <c r="D15" s="79">
        <f>'Опросный лист'!B51</f>
        <v>11</v>
      </c>
      <c r="F15" s="75">
        <v>12</v>
      </c>
      <c r="G15" s="75" t="s">
        <v>216</v>
      </c>
      <c r="H15" s="83">
        <f>'Базисные показатели'!M9</f>
        <v>0</v>
      </c>
      <c r="I15" s="300"/>
      <c r="J15" s="82">
        <f>'Базисные показатели'!M5</f>
        <v>0</v>
      </c>
      <c r="K15" s="301"/>
    </row>
    <row r="16" spans="2:11" ht="15.75">
      <c r="B16" s="74" t="s">
        <v>156</v>
      </c>
      <c r="C16" s="74" t="s">
        <v>70</v>
      </c>
      <c r="D16" s="79">
        <f>'Опросный лист'!B52</f>
        <v>48</v>
      </c>
      <c r="F16" s="75" t="s">
        <v>217</v>
      </c>
      <c r="G16" s="75"/>
      <c r="H16" s="83">
        <f>SUM(H4:H15)</f>
        <v>0</v>
      </c>
      <c r="I16" s="83"/>
      <c r="J16" s="82">
        <f>SUM(J4:J15)</f>
        <v>0</v>
      </c>
      <c r="K16" s="75"/>
    </row>
    <row r="17" spans="2:4" ht="42.75">
      <c r="B17" s="74" t="s">
        <v>157</v>
      </c>
      <c r="C17" s="74" t="s">
        <v>158</v>
      </c>
      <c r="D17" s="80">
        <f>'Опросный лист'!C53+'Опросный лист'!C54+'Опросный лист'!C55</f>
        <v>1</v>
      </c>
    </row>
    <row r="18" spans="2:4" ht="28.5">
      <c r="B18" s="74" t="s">
        <v>159</v>
      </c>
      <c r="C18" s="74" t="s">
        <v>160</v>
      </c>
      <c r="D18" s="80">
        <f>'Опросный лист'!C56+'Опросный лист'!C57+'Опросный лист'!C58</f>
        <v>1</v>
      </c>
    </row>
    <row r="19" spans="2:4" ht="28.5">
      <c r="B19" s="74" t="s">
        <v>161</v>
      </c>
      <c r="C19" s="74" t="s">
        <v>162</v>
      </c>
      <c r="D19" s="80">
        <f>'Опросный лист'!C59+'Опросный лист'!C60+'Опросный лист'!C61</f>
        <v>1</v>
      </c>
    </row>
    <row r="20" spans="2:4" ht="28.5">
      <c r="B20" s="74" t="s">
        <v>163</v>
      </c>
      <c r="C20" s="74" t="s">
        <v>164</v>
      </c>
      <c r="D20" s="80">
        <f>'Опросный лист'!C62+'Опросный лист'!C63+'Опросный лист'!C64</f>
        <v>1</v>
      </c>
    </row>
    <row r="21" spans="2:4">
      <c r="B21" s="74" t="s">
        <v>165</v>
      </c>
      <c r="C21" s="74" t="s">
        <v>166</v>
      </c>
      <c r="D21" s="80">
        <f>'Опросный лист'!B65</f>
        <v>0</v>
      </c>
    </row>
    <row r="22" spans="2:4" ht="28.5">
      <c r="B22" s="74" t="s">
        <v>199</v>
      </c>
      <c r="C22" s="74" t="s">
        <v>167</v>
      </c>
      <c r="D22" s="79">
        <f>'Опросный лист'!B66</f>
        <v>17</v>
      </c>
    </row>
    <row r="23" spans="2:4">
      <c r="B23" s="74" t="s">
        <v>168</v>
      </c>
      <c r="C23" s="74" t="s">
        <v>38</v>
      </c>
      <c r="D23" s="77" t="str">
        <f>'Опросный лист'!B67</f>
        <v>ДОУ№15</v>
      </c>
    </row>
    <row r="24" spans="2:4">
      <c r="B24" s="74" t="s">
        <v>169</v>
      </c>
      <c r="C24" s="74" t="s">
        <v>39</v>
      </c>
      <c r="D24" s="80">
        <f>'Опросный лист'!C26</f>
        <v>0.8</v>
      </c>
    </row>
    <row r="25" spans="2:4">
      <c r="B25" s="304" t="s">
        <v>40</v>
      </c>
      <c r="C25" s="304"/>
      <c r="D25" s="304"/>
    </row>
    <row r="26" spans="2:4">
      <c r="B26" s="74" t="s">
        <v>170</v>
      </c>
      <c r="C26" s="74" t="s">
        <v>41</v>
      </c>
      <c r="D26" s="76">
        <f>'Опросный лист'!B70</f>
        <v>0</v>
      </c>
    </row>
    <row r="27" spans="2:4">
      <c r="B27" s="74" t="s">
        <v>171</v>
      </c>
      <c r="C27" s="74" t="s">
        <v>42</v>
      </c>
      <c r="D27" s="76">
        <f>'Опросный лист'!B71</f>
        <v>0</v>
      </c>
    </row>
    <row r="28" spans="2:4">
      <c r="B28" s="74" t="s">
        <v>172</v>
      </c>
      <c r="C28" s="74" t="s">
        <v>43</v>
      </c>
      <c r="D28" s="76">
        <f>'Опросный лист'!B72</f>
        <v>1</v>
      </c>
    </row>
    <row r="29" spans="2:4">
      <c r="B29" s="74" t="s">
        <v>173</v>
      </c>
      <c r="C29" s="74" t="s">
        <v>44</v>
      </c>
      <c r="D29" s="76">
        <f>'Опросный лист'!B73</f>
        <v>1</v>
      </c>
    </row>
    <row r="30" spans="2:4" ht="28.5">
      <c r="B30" s="74" t="s">
        <v>174</v>
      </c>
      <c r="C30" s="74" t="s">
        <v>45</v>
      </c>
      <c r="D30" s="76">
        <f>'Опросный лист'!B74</f>
        <v>0</v>
      </c>
    </row>
    <row r="31" spans="2:4">
      <c r="B31" s="74" t="s">
        <v>175</v>
      </c>
      <c r="C31" s="74" t="s">
        <v>176</v>
      </c>
      <c r="D31" s="76">
        <f>'Опросный лист'!B75</f>
        <v>35</v>
      </c>
    </row>
    <row r="32" spans="2:4">
      <c r="B32" s="304" t="s">
        <v>47</v>
      </c>
      <c r="C32" s="304"/>
      <c r="D32" s="304"/>
    </row>
    <row r="33" spans="2:4" ht="28.5">
      <c r="B33" s="74" t="s">
        <v>177</v>
      </c>
      <c r="C33" s="74" t="s">
        <v>48</v>
      </c>
      <c r="D33" s="76" t="str">
        <f>'Опросный лист'!B81</f>
        <v>Муп "Районная теплосетевая компания"</v>
      </c>
    </row>
    <row r="34" spans="2:4">
      <c r="B34" s="74" t="s">
        <v>178</v>
      </c>
      <c r="C34" s="74" t="s">
        <v>42</v>
      </c>
      <c r="D34" s="76">
        <f>'Опросный лист'!B82:E82</f>
        <v>0</v>
      </c>
    </row>
    <row r="35" spans="2:4">
      <c r="B35" s="74" t="s">
        <v>179</v>
      </c>
      <c r="C35" s="74" t="s">
        <v>43</v>
      </c>
      <c r="D35" s="76">
        <f>'Опросный лист'!B83</f>
        <v>1</v>
      </c>
    </row>
    <row r="36" spans="2:4">
      <c r="B36" s="74" t="s">
        <v>180</v>
      </c>
      <c r="C36" s="74" t="s">
        <v>86</v>
      </c>
      <c r="D36" s="76">
        <f>'Опросный лист'!B84</f>
        <v>1</v>
      </c>
    </row>
    <row r="37" spans="2:4" ht="57">
      <c r="B37" s="74" t="s">
        <v>181</v>
      </c>
      <c r="C37" s="74" t="s">
        <v>182</v>
      </c>
      <c r="D37" s="76"/>
    </row>
    <row r="38" spans="2:4">
      <c r="B38" s="304" t="s">
        <v>183</v>
      </c>
      <c r="C38" s="304"/>
      <c r="D38" s="304"/>
    </row>
    <row r="39" spans="2:4">
      <c r="B39" s="74" t="s">
        <v>184</v>
      </c>
      <c r="C39" s="74" t="s">
        <v>185</v>
      </c>
      <c r="D39" s="79">
        <f>'Опросный лист'!C41</f>
        <v>2</v>
      </c>
    </row>
    <row r="40" spans="2:4">
      <c r="B40" s="74" t="s">
        <v>186</v>
      </c>
      <c r="C40" s="74" t="s">
        <v>187</v>
      </c>
      <c r="D40" s="79">
        <f>'Опросный лист'!C43</f>
        <v>1</v>
      </c>
    </row>
    <row r="41" spans="2:4">
      <c r="B41" s="74" t="s">
        <v>188</v>
      </c>
      <c r="C41" s="74" t="s">
        <v>189</v>
      </c>
      <c r="D41" s="79">
        <f>'Опросный лист'!C42+'Опросный лист'!C44</f>
        <v>2</v>
      </c>
    </row>
    <row r="42" spans="2:4">
      <c r="B42" s="304" t="s">
        <v>49</v>
      </c>
      <c r="C42" s="304"/>
      <c r="D42" s="304"/>
    </row>
    <row r="43" spans="2:4">
      <c r="B43" s="74" t="s">
        <v>190</v>
      </c>
      <c r="C43" s="74" t="s">
        <v>50</v>
      </c>
      <c r="D43" s="77" t="str">
        <f>'Опросный лист'!B96</f>
        <v>хорошее</v>
      </c>
    </row>
    <row r="44" spans="2:4">
      <c r="B44" s="74" t="s">
        <v>191</v>
      </c>
      <c r="C44" s="74" t="s">
        <v>51</v>
      </c>
      <c r="D44" s="77" t="str">
        <f>'Опросный лист'!B97</f>
        <v>хорошее</v>
      </c>
    </row>
    <row r="45" spans="2:4">
      <c r="B45" s="74" t="s">
        <v>192</v>
      </c>
      <c r="C45" s="74" t="s">
        <v>193</v>
      </c>
      <c r="D45" s="77" t="str">
        <f>'Опросный лист'!B98</f>
        <v>нет</v>
      </c>
    </row>
    <row r="46" spans="2:4">
      <c r="B46" s="74" t="s">
        <v>194</v>
      </c>
      <c r="C46" s="74" t="s">
        <v>52</v>
      </c>
      <c r="D46" s="77" t="str">
        <f>'Опросный лист'!B99</f>
        <v>удовлетворительное</v>
      </c>
    </row>
    <row r="47" spans="2:4">
      <c r="B47" s="74" t="s">
        <v>195</v>
      </c>
      <c r="C47" s="74" t="s">
        <v>53</v>
      </c>
      <c r="D47" s="77" t="str">
        <f>'Опросный лист'!B100</f>
        <v>хорошее</v>
      </c>
    </row>
    <row r="48" spans="2:4">
      <c r="B48" s="74" t="s">
        <v>196</v>
      </c>
      <c r="C48" s="74" t="s">
        <v>54</v>
      </c>
      <c r="D48" s="77" t="str">
        <f>'Опросный лист'!B101</f>
        <v>хорошее</v>
      </c>
    </row>
    <row r="49" spans="2:4">
      <c r="B49" s="302"/>
      <c r="C49" s="302"/>
      <c r="D49" s="302"/>
    </row>
    <row r="50" spans="2:4">
      <c r="B50" s="74"/>
      <c r="C50" s="74" t="s">
        <v>197</v>
      </c>
      <c r="D50" s="77" t="str">
        <f>'Опросный лист'!B8</f>
        <v>Шрамко Людмила Владимировна</v>
      </c>
    </row>
    <row r="51" spans="2:4">
      <c r="B51" s="74"/>
      <c r="C51" s="74" t="s">
        <v>198</v>
      </c>
      <c r="D51" s="76">
        <f>'Опросный лист'!B9</f>
        <v>9192205045</v>
      </c>
    </row>
  </sheetData>
  <mergeCells count="21">
    <mergeCell ref="I4:I6"/>
    <mergeCell ref="K4:K6"/>
    <mergeCell ref="I7:I9"/>
    <mergeCell ref="F2:F3"/>
    <mergeCell ref="G2:G3"/>
    <mergeCell ref="I2:I3"/>
    <mergeCell ref="K2:K3"/>
    <mergeCell ref="H2:H3"/>
    <mergeCell ref="J2:J3"/>
    <mergeCell ref="K7:K9"/>
    <mergeCell ref="B3:D3"/>
    <mergeCell ref="B10:D10"/>
    <mergeCell ref="B25:D25"/>
    <mergeCell ref="B32:D32"/>
    <mergeCell ref="B38:D38"/>
    <mergeCell ref="I10:I12"/>
    <mergeCell ref="K10:K12"/>
    <mergeCell ref="I13:I15"/>
    <mergeCell ref="K13:K15"/>
    <mergeCell ref="B49:D49"/>
    <mergeCell ref="B42:D4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"/>
  <sheetViews>
    <sheetView zoomScale="85" zoomScaleNormal="85" workbookViewId="0">
      <selection activeCell="AK12" sqref="AK12"/>
    </sheetView>
  </sheetViews>
  <sheetFormatPr defaultRowHeight="15"/>
  <cols>
    <col min="2" max="2" width="18.5703125" customWidth="1"/>
    <col min="3" max="3" width="14.28515625" customWidth="1"/>
    <col min="4" max="4" width="18.5703125" customWidth="1"/>
    <col min="5" max="5" width="23.85546875" customWidth="1"/>
    <col min="6" max="6" width="15.5703125" customWidth="1"/>
    <col min="7" max="7" width="13.85546875" customWidth="1"/>
    <col min="8" max="8" width="23.140625" customWidth="1"/>
    <col min="9" max="9" width="16.42578125" customWidth="1"/>
    <col min="10" max="10" width="20.28515625" customWidth="1"/>
    <col min="11" max="11" width="21.5703125" customWidth="1"/>
    <col min="12" max="12" width="22.28515625" customWidth="1"/>
    <col min="13" max="13" width="18.5703125" customWidth="1"/>
    <col min="14" max="14" width="23.7109375" customWidth="1"/>
    <col min="17" max="17" width="13.7109375" customWidth="1"/>
    <col min="18" max="28" width="13.28515625" bestFit="1" customWidth="1"/>
    <col min="29" max="32" width="11.140625" bestFit="1" customWidth="1"/>
    <col min="33" max="33" width="9.7109375" bestFit="1" customWidth="1"/>
    <col min="34" max="34" width="8.7109375" bestFit="1" customWidth="1"/>
    <col min="35" max="35" width="9.7109375" bestFit="1" customWidth="1"/>
    <col min="37" max="37" width="9.7109375" bestFit="1" customWidth="1"/>
    <col min="38" max="40" width="11.140625" bestFit="1" customWidth="1"/>
  </cols>
  <sheetData>
    <row r="1" spans="1:40">
      <c r="A1" s="308" t="s">
        <v>284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10"/>
      <c r="Q1" s="311" t="s">
        <v>202</v>
      </c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3"/>
      <c r="AC1" s="311" t="s">
        <v>204</v>
      </c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3"/>
    </row>
    <row r="2" spans="1:40" ht="60">
      <c r="A2" s="157" t="s">
        <v>200</v>
      </c>
      <c r="B2" s="157" t="s">
        <v>285</v>
      </c>
      <c r="C2" s="157" t="s">
        <v>286</v>
      </c>
      <c r="D2" s="157" t="s">
        <v>287</v>
      </c>
      <c r="E2" s="137" t="s">
        <v>236</v>
      </c>
      <c r="F2" s="137" t="s">
        <v>237</v>
      </c>
      <c r="G2" s="138" t="s">
        <v>238</v>
      </c>
      <c r="H2" s="139" t="s">
        <v>239</v>
      </c>
      <c r="I2" s="139" t="s">
        <v>240</v>
      </c>
      <c r="J2" s="140" t="s">
        <v>241</v>
      </c>
      <c r="K2" s="140" t="s">
        <v>242</v>
      </c>
      <c r="L2" s="140" t="s">
        <v>243</v>
      </c>
      <c r="M2" s="140" t="s">
        <v>244</v>
      </c>
      <c r="N2" s="140" t="s">
        <v>245</v>
      </c>
      <c r="O2" s="141" t="s">
        <v>246</v>
      </c>
      <c r="P2" s="141" t="s">
        <v>247</v>
      </c>
      <c r="Q2" s="142" t="s">
        <v>205</v>
      </c>
      <c r="R2" s="142" t="s">
        <v>206</v>
      </c>
      <c r="S2" s="142" t="s">
        <v>207</v>
      </c>
      <c r="T2" s="142" t="s">
        <v>208</v>
      </c>
      <c r="U2" s="142" t="s">
        <v>209</v>
      </c>
      <c r="V2" s="142" t="s">
        <v>210</v>
      </c>
      <c r="W2" s="142" t="s">
        <v>211</v>
      </c>
      <c r="X2" s="142" t="s">
        <v>212</v>
      </c>
      <c r="Y2" s="142" t="s">
        <v>213</v>
      </c>
      <c r="Z2" s="142" t="s">
        <v>214</v>
      </c>
      <c r="AA2" s="142" t="s">
        <v>215</v>
      </c>
      <c r="AB2" s="142" t="s">
        <v>216</v>
      </c>
      <c r="AC2" s="143" t="s">
        <v>205</v>
      </c>
      <c r="AD2" s="143" t="s">
        <v>206</v>
      </c>
      <c r="AE2" s="143" t="s">
        <v>207</v>
      </c>
      <c r="AF2" s="143" t="s">
        <v>208</v>
      </c>
      <c r="AG2" s="143" t="s">
        <v>209</v>
      </c>
      <c r="AH2" s="143" t="s">
        <v>210</v>
      </c>
      <c r="AI2" s="143" t="s">
        <v>211</v>
      </c>
      <c r="AJ2" s="143" t="s">
        <v>212</v>
      </c>
      <c r="AK2" s="143" t="s">
        <v>213</v>
      </c>
      <c r="AL2" s="143" t="s">
        <v>214</v>
      </c>
      <c r="AM2" s="143" t="s">
        <v>215</v>
      </c>
      <c r="AN2" s="143" t="s">
        <v>216</v>
      </c>
    </row>
    <row r="3" spans="1:40">
      <c r="A3" s="158" t="s">
        <v>288</v>
      </c>
      <c r="B3" s="144" t="s">
        <v>289</v>
      </c>
      <c r="C3" s="144" t="s">
        <v>290</v>
      </c>
      <c r="D3" s="144" t="s">
        <v>291</v>
      </c>
      <c r="E3" s="144" t="s">
        <v>248</v>
      </c>
      <c r="F3" s="144" t="s">
        <v>249</v>
      </c>
      <c r="G3" s="145" t="s">
        <v>250</v>
      </c>
      <c r="H3" s="146" t="s">
        <v>251</v>
      </c>
      <c r="I3" s="146" t="s">
        <v>252</v>
      </c>
      <c r="J3" s="147" t="s">
        <v>253</v>
      </c>
      <c r="K3" s="147" t="s">
        <v>254</v>
      </c>
      <c r="L3" s="147" t="s">
        <v>255</v>
      </c>
      <c r="M3" s="147" t="s">
        <v>256</v>
      </c>
      <c r="N3" s="147" t="s">
        <v>257</v>
      </c>
      <c r="O3" s="148" t="s">
        <v>258</v>
      </c>
      <c r="P3" s="149" t="s">
        <v>259</v>
      </c>
      <c r="Q3" s="149" t="s">
        <v>260</v>
      </c>
      <c r="R3" s="149" t="s">
        <v>261</v>
      </c>
      <c r="S3" s="149" t="s">
        <v>262</v>
      </c>
      <c r="T3" s="149" t="s">
        <v>263</v>
      </c>
      <c r="U3" s="149" t="s">
        <v>264</v>
      </c>
      <c r="V3" s="149" t="s">
        <v>265</v>
      </c>
      <c r="W3" s="149" t="s">
        <v>266</v>
      </c>
      <c r="X3" s="149" t="s">
        <v>267</v>
      </c>
      <c r="Y3" s="149" t="s">
        <v>268</v>
      </c>
      <c r="Z3" s="149" t="s">
        <v>269</v>
      </c>
      <c r="AA3" s="149" t="s">
        <v>270</v>
      </c>
      <c r="AB3" s="149" t="s">
        <v>271</v>
      </c>
      <c r="AC3" s="148" t="s">
        <v>272</v>
      </c>
      <c r="AD3" s="149" t="s">
        <v>273</v>
      </c>
      <c r="AE3" s="149" t="s">
        <v>274</v>
      </c>
      <c r="AF3" s="149" t="s">
        <v>275</v>
      </c>
      <c r="AG3" s="149" t="s">
        <v>276</v>
      </c>
      <c r="AH3" s="149" t="s">
        <v>277</v>
      </c>
      <c r="AI3" s="149" t="s">
        <v>278</v>
      </c>
      <c r="AJ3" s="149" t="s">
        <v>279</v>
      </c>
      <c r="AK3" s="149" t="s">
        <v>280</v>
      </c>
      <c r="AL3" s="149" t="s">
        <v>281</v>
      </c>
      <c r="AM3" s="149" t="s">
        <v>282</v>
      </c>
      <c r="AN3" s="150" t="s">
        <v>283</v>
      </c>
    </row>
    <row r="4" spans="1:40">
      <c r="A4" s="159"/>
      <c r="B4" s="160"/>
      <c r="C4" s="151"/>
      <c r="D4" s="151"/>
      <c r="E4" s="161" t="str">
        <f>'Опросный лист'!B4</f>
        <v>Муниципальное дошкольное образовательное учреждение"Детский сад комбинированного вида №15 г.Алексеевка Белгородской области"</v>
      </c>
      <c r="F4" s="152"/>
      <c r="G4" s="153">
        <v>7</v>
      </c>
      <c r="H4" s="154">
        <v>42461</v>
      </c>
      <c r="I4" s="154">
        <v>42675</v>
      </c>
      <c r="J4" s="155">
        <v>0.03</v>
      </c>
      <c r="K4" s="155">
        <v>5.0000000000000001E-3</v>
      </c>
      <c r="L4" s="155">
        <v>0.05</v>
      </c>
      <c r="M4" s="155">
        <v>0.99</v>
      </c>
      <c r="N4" s="155">
        <v>0.4</v>
      </c>
      <c r="O4" s="156">
        <f>'Опросный лист'!B46</f>
        <v>0</v>
      </c>
      <c r="P4" s="156">
        <f>'Опросный лист'!B47</f>
        <v>0</v>
      </c>
      <c r="Q4" s="156">
        <f>'Базисные показатели'!B9</f>
        <v>0</v>
      </c>
      <c r="R4" s="156">
        <f>'Базисные показатели'!C9</f>
        <v>0</v>
      </c>
      <c r="S4" s="156">
        <f>'Базисные показатели'!D10</f>
        <v>0</v>
      </c>
      <c r="T4" s="156">
        <f>'Базисные показатели'!E9</f>
        <v>0</v>
      </c>
      <c r="U4" s="156">
        <f>'Базисные показатели'!F9</f>
        <v>0</v>
      </c>
      <c r="V4" s="156">
        <f>'Базисные показатели'!G9</f>
        <v>0</v>
      </c>
      <c r="W4" s="156">
        <f>'Базисные показатели'!H9</f>
        <v>0</v>
      </c>
      <c r="X4" s="156">
        <f>'Базисные показатели'!I9</f>
        <v>0</v>
      </c>
      <c r="Y4" s="156">
        <f>'Базисные показатели'!J9</f>
        <v>0</v>
      </c>
      <c r="Z4" s="156">
        <f>'Базисные показатели'!K9</f>
        <v>0</v>
      </c>
      <c r="AA4" s="156">
        <f>'Базисные показатели'!L9</f>
        <v>0</v>
      </c>
      <c r="AB4" s="156">
        <f>'Базисные показатели'!M9</f>
        <v>0</v>
      </c>
      <c r="AC4" s="156">
        <f>'Базисные показатели'!B5</f>
        <v>0</v>
      </c>
      <c r="AD4" s="156">
        <f>'Базисные показатели'!C5</f>
        <v>0</v>
      </c>
      <c r="AE4" s="156">
        <f>'Базисные показатели'!D5</f>
        <v>0</v>
      </c>
      <c r="AF4" s="156">
        <f>'Базисные показатели'!E5</f>
        <v>0</v>
      </c>
      <c r="AG4" s="156">
        <f>'Базисные показатели'!F5</f>
        <v>0</v>
      </c>
      <c r="AH4" s="156">
        <f>'Базисные показатели'!G5</f>
        <v>0</v>
      </c>
      <c r="AI4" s="156">
        <f>'Базисные показатели'!H5</f>
        <v>0</v>
      </c>
      <c r="AJ4" s="156">
        <f>'Базисные показатели'!I5</f>
        <v>0</v>
      </c>
      <c r="AK4" s="156">
        <f>'Базисные показатели'!J5</f>
        <v>0</v>
      </c>
      <c r="AL4" s="156">
        <f>'Базисные показатели'!K5</f>
        <v>0</v>
      </c>
      <c r="AM4" s="156">
        <f>'Базисные показатели'!L5</f>
        <v>0</v>
      </c>
      <c r="AN4" s="156">
        <f>'Базисные показатели'!M5</f>
        <v>0</v>
      </c>
    </row>
  </sheetData>
  <mergeCells count="3">
    <mergeCell ref="A1:P1"/>
    <mergeCell ref="Q1:AB1"/>
    <mergeCell ref="AC1:A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Опросный лист</vt:lpstr>
      <vt:lpstr>Базисные показатели</vt:lpstr>
      <vt:lpstr>Для КД</vt:lpstr>
      <vt:lpstr>ПЭП</vt:lpstr>
      <vt:lpstr>'Базисные показатели'!Область_печати</vt:lpstr>
      <vt:lpstr>'Опросный лист'!Область_печати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Yakovlev Aleksey</dc:creator>
  <cp:lastModifiedBy>Microsoft Office</cp:lastModifiedBy>
  <dcterms:created xsi:type="dcterms:W3CDTF">2006-09-16T00:00:00Z</dcterms:created>
  <dcterms:modified xsi:type="dcterms:W3CDTF">2016-04-13T13:30:17Z</dcterms:modified>
</cp:coreProperties>
</file>